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KURYU\Desktop\H26財政状況資料集\"/>
    </mc:Choice>
  </mc:AlternateContent>
  <workbookProtection workbookPassword="979D" lockStructure="1"/>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alcChain>
</file>

<file path=xl/sharedStrings.xml><?xml version="1.0" encoding="utf-8"?>
<sst xmlns="http://schemas.openxmlformats.org/spreadsheetml/2006/main" count="984" uniqueCount="541">
  <si>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</si>
  <si>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</si>
  <si>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</si>
  <si>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</si>
  <si>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</si>
  <si>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</si>
  <si>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</si>
  <si>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</si>
  <si>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</si>
  <si>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</si>
  <si>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</si>
  <si>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</si>
  <si>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</si>
  <si>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</si>
  <si>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</si>
  <si>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</si>
  <si>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</si>
  <si>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</si>
  <si>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</si>
  <si>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</si>
  <si>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</si>
  <si>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</si>
  <si>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</si>
  <si>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</si>
  <si>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</si>
  <si>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</si>
  <si>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</si>
  <si>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</si>
  <si>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</si>
  <si>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</si>
  <si>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</si>
  <si>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</si>
  <si>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</si>
  <si>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</si>
  <si>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</si>
  <si>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</si>
  <si>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</si>
  <si>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</si>
  <si>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</si>
  <si>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</si>
  <si>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</si>
  <si>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</si>
  <si>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</si>
  <si>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</si>
  <si>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</si>
  <si>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</si>
  <si>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</si>
  <si>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</si>
  <si>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</si>
  <si>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</si>
  <si>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</si>
  <si>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</si>
  <si>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</si>
  <si>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</si>
  <si>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</si>
  <si>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</si>
  <si>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</si>
  <si>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</si>
  <si>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</si>
  <si>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</si>
  <si>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</si>
  <si>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</si>
  <si>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</si>
  <si>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</si>
  <si>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</si>
  <si>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</si>
  <si>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</si>
  <si>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</si>
  <si>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</si>
  <si>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</si>
  <si>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</si>
  <si>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</si>
  <si>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</si>
  <si>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</si>
  <si>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</si>
  <si>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</si>
  <si>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</si>
  <si>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</si>
  <si>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</si>
  <si>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</si>
  <si>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</si>
  <si>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</si>
  <si>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</si>
  <si>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</si>
  <si>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</si>
  <si>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</si>
  <si>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</si>
  <si>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</si>
  <si>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</si>
  <si>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</si>
  <si>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</si>
  <si>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</si>
  <si>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</si>
  <si>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</si>
  <si>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</si>
  <si>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</si>
  <si>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</si>
  <si>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</si>
  <si>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</si>
  <si>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</si>
  <si>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</si>
  <si>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</si>
  <si>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</si>
  <si>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</si>
  <si>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</si>
  <si>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</si>
  <si>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</si>
  <si>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</si>
  <si>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</si>
  <si>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</si>
  <si>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</si>
  <si>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</si>
  <si>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</si>
  <si>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</si>
  <si>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</si>
  <si>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</si>
  <si>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</si>
  <si>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</si>
  <si>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</si>
  <si>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</si>
  <si>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</si>
  <si>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</si>
  <si>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</si>
  <si>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</si>
  <si>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</si>
  <si>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</si>
  <si>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</si>
  <si>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</si>
  <si>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</si>
  <si>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</si>
  <si>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</si>
  <si>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</si>
  <si>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</si>
  <si>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</si>
  <si>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</si>
  <si>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</si>
  <si>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</si>
  <si>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</si>
  <si>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</si>
  <si>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</si>
  <si>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</si>
  <si>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</si>
  <si>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</si>
  <si>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</si>
  <si>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</si>
  <si>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</si>
  <si>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</si>
  <si>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</si>
  <si>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</si>
  <si>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</si>
  <si>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</si>
  <si>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</si>
  <si>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</si>
  <si>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</si>
  <si>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</si>
  <si>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</si>
  <si>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</si>
  <si>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</si>
  <si>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</si>
  <si>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</si>
  <si>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</si>
  <si>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</si>
  <si>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</si>
  <si>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</si>
  <si>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</si>
  <si>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</si>
  <si>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</si>
  <si>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</si>
  <si>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</si>
  <si>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</si>
  <si>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</si>
  <si>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</si>
  <si>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</si>
  <si>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</si>
  <si>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</si>
  <si>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</si>
  <si>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</si>
  <si>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</si>
  <si>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</si>
  <si>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</si>
  <si>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</si>
  <si>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</si>
  <si>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</si>
  <si>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</si>
  <si>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</si>
  <si>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</si>
  <si>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</si>
  <si>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</si>
  <si>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</si>
  <si>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</si>
  <si>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</si>
  <si>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</si>
  <si>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</si>
  <si>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</si>
  <si>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</si>
  <si>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北海道北竜町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</si>
  <si>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</si>
  <si>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</si>
  <si>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</si>
  <si>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</si>
  <si>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</si>
  <si>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</si>
  <si>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</si>
  <si>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</si>
  <si>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</si>
  <si>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</si>
  <si>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</si>
  <si>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</si>
  <si>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</si>
  <si>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</si>
  <si>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</si>
  <si>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</si>
  <si>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</si>
  <si>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</si>
  <si>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</si>
  <si>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</si>
  <si>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</si>
  <si>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</si>
  <si>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</si>
  <si>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</si>
  <si>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</si>
  <si>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</si>
  <si>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</si>
  <si>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</si>
  <si>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</si>
  <si>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</si>
  <si>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</si>
  <si>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</si>
  <si>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</si>
  <si>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</si>
  <si>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</si>
  <si>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</si>
  <si>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</si>
  <si>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</si>
  <si>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</si>
  <si>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</si>
  <si>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</si>
  <si>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</si>
  <si>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</si>
  <si>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</si>
  <si>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</si>
  <si>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</si>
  <si>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</si>
  <si>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</si>
  <si>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</si>
  <si>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</si>
  <si>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</si>
  <si>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</si>
  <si>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</si>
  <si>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</si>
  <si>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</si>
  <si>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</si>
  <si>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</si>
  <si>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</si>
  <si>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</si>
  <si>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</si>
  <si>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</si>
  <si>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</si>
  <si>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</si>
  <si>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</si>
  <si>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</si>
  <si>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</si>
  <si>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</si>
  <si>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</si>
  <si>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</si>
  <si>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</si>
  <si>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</si>
  <si>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</si>
  <si>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</si>
  <si>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</si>
  <si>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</si>
  <si>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</si>
  <si>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</si>
  <si>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</si>
  <si>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</si>
  <si>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</si>
  <si>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</si>
  <si>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</si>
  <si>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</si>
  <si>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</si>
  <si>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</si>
  <si>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</si>
  <si>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</si>
  <si>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</si>
  <si>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</si>
  <si>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</si>
  <si>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</si>
  <si>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</si>
  <si>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</si>
  <si>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</si>
  <si>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</si>
  <si>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</si>
  <si>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</si>
  <si>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</si>
  <si>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</si>
  <si>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</si>
  <si>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</si>
  <si>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</si>
  <si>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</si>
  <si>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</si>
  <si>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</si>
  <si>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</si>
  <si>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</si>
  <si>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</si>
  <si>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</si>
  <si>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</si>
  <si>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</si>
  <si>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</si>
  <si>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</si>
  <si>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</si>
  <si>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</si>
  <si>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</si>
  <si>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</si>
  <si>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</si>
  <si>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</si>
  <si>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</si>
  <si>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</si>
  <si>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</si>
  <si>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</si>
  <si>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</si>
  <si>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</si>
  <si>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</si>
  <si>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</si>
  <si>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</si>
  <si>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</si>
  <si>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</si>
  <si>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</si>
  <si>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</si>
  <si>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</si>
  <si>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</si>
  <si>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</si>
  <si>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</si>
  <si>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</si>
  <si>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</si>
  <si>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</si>
  <si>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</si>
  <si>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</si>
  <si>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</si>
  <si>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</si>
  <si>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</si>
  <si>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</si>
  <si>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</si>
  <si>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</si>
  <si>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</si>
  <si>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</si>
  <si>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北海道北竜町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</si>
  <si>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</si>
  <si>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</si>
  <si>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</si>
  <si>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</si>
  <si>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</si>
  <si>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</si>
  <si>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</si>
  <si>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</si>
  <si>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</si>
  <si>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</si>
  <si>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</si>
  <si>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</si>
  <si>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</si>
  <si>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</si>
  <si>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</si>
  <si>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</si>
  <si>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</si>
  <si>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</si>
  <si>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</si>
  <si>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</si>
  <si>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</si>
  <si>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</si>
  <si>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</si>
  <si>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</si>
  <si>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</si>
  <si>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</si>
  <si>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</si>
  <si>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</si>
  <si>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</si>
  <si>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</si>
  <si>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</si>
  <si>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</si>
  <si>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</si>
  <si>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</si>
  <si>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</si>
  <si>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</si>
  <si>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</si>
  <si>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</si>
  <si>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簡易水道事業会計</t>
    <phoneticPr fontId="5"/>
  </si>
  <si>
    <t>法適用企業</t>
    <phoneticPr fontId="5"/>
  </si>
  <si>
    <t>農業集落排水事業及び個別排水処理事業特別会計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</si>
  <si>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</si>
  <si>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</si>
  <si>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</si>
  <si>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</si>
  <si>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</si>
  <si>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</si>
  <si>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</si>
  <si>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</si>
  <si>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</si>
  <si>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</si>
  <si>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</si>
  <si>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</si>
  <si>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</si>
  <si>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</si>
  <si>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</si>
  <si>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</si>
  <si>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</si>
  <si>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</si>
  <si>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</si>
  <si>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</si>
  <si>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</si>
  <si>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</si>
  <si>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</si>
  <si>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</si>
  <si>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</si>
  <si>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</si>
  <si>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</si>
  <si>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</si>
  <si>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</si>
  <si>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</si>
  <si>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</si>
  <si>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</si>
  <si>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</si>
  <si>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</si>
  <si>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</si>
  <si>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</si>
  <si>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</si>
  <si>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</si>
  <si>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</si>
  <si>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</si>
  <si>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</si>
  <si>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</si>
  <si>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</si>
  <si>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</si>
  <si>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</si>
  <si>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</si>
  <si>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</si>
  <si>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</si>
  <si>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</si>
  <si>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</si>
  <si>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</si>
  <si>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</si>
  <si>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</si>
  <si>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</si>
  <si>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</si>
  <si>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</si>
  <si>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</si>
  <si>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</si>
  <si>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</si>
  <si>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</si>
  <si>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</si>
  <si>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</si>
  <si>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</si>
  <si>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</si>
  <si>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</si>
  <si>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</si>
  <si>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</si>
  <si>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</si>
  <si>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</si>
  <si>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</si>
  <si>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</si>
  <si>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</si>
  <si>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</si>
  <si>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</si>
  <si>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</si>
  <si>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</si>
  <si>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</si>
  <si>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</si>
  <si>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</si>
  <si>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</si>
  <si>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</si>
  <si>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</si>
  <si>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</si>
  <si>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</si>
  <si>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</si>
  <si>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</si>
  <si>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</si>
  <si>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</si>
  <si>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</si>
  <si>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</si>
  <si>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</si>
  <si>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</si>
  <si>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</si>
  <si>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</si>
  <si>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</si>
  <si>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</si>
  <si>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</si>
  <si>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</si>
  <si>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</si>
  <si>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</si>
  <si>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</si>
  <si>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</si>
  <si>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</si>
  <si>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</si>
  <si>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</si>
  <si>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</si>
  <si>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</si>
  <si>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</si>
  <si>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</si>
  <si>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</si>
  <si>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</si>
  <si>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</si>
  <si>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</si>
  <si>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</si>
  <si>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</si>
  <si>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</si>
  <si>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</si>
  <si>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</si>
  <si>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</si>
  <si>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</si>
  <si>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</si>
  <si>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</si>
  <si>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</si>
  <si>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</si>
  <si>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</si>
  <si>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</si>
  <si>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</si>
  <si>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</si>
  <si>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</si>
  <si>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</si>
  <si>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</si>
  <si>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</si>
  <si>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</si>
  <si>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簡易水道事業会計</t>
  </si>
  <si>
    <t>一般会計</t>
  </si>
  <si>
    <t>国民健康保険特別会計</t>
  </si>
  <si>
    <t>介護保険特別会計</t>
  </si>
  <si>
    <t>特別養護老人ホーム事業特別会計</t>
  </si>
  <si>
    <t>町立診療所事業特別会計</t>
  </si>
  <si>
    <t>農業集落排水事業及び個別排水処理事業特別会計</t>
  </si>
  <si>
    <t>後期高齢者医療特別会計</t>
  </si>
  <si>
    <t>その他会計（赤字）</t>
  </si>
  <si>
    <t>その他会計（黒字）</t>
  </si>
  <si>
    <t>-</t>
    <phoneticPr fontId="2"/>
  </si>
  <si>
    <t>北空知衛生施設組合</t>
    <rPh sb="0" eb="1">
      <t>キタ</t>
    </rPh>
    <rPh sb="1" eb="3">
      <t>ソラチ</t>
    </rPh>
    <rPh sb="3" eb="5">
      <t>エイセイ</t>
    </rPh>
    <rPh sb="5" eb="7">
      <t>シセツ</t>
    </rPh>
    <rPh sb="7" eb="9">
      <t>クミアイ</t>
    </rPh>
    <phoneticPr fontId="2"/>
  </si>
  <si>
    <t>北空知葬祭組合</t>
    <rPh sb="0" eb="1">
      <t>キタ</t>
    </rPh>
    <rPh sb="1" eb="3">
      <t>ソラチ</t>
    </rPh>
    <rPh sb="3" eb="5">
      <t>ソウサイ</t>
    </rPh>
    <rPh sb="5" eb="7">
      <t>クミアイ</t>
    </rPh>
    <phoneticPr fontId="2"/>
  </si>
  <si>
    <t>北空知衛生センター組合</t>
    <rPh sb="0" eb="1">
      <t>キタ</t>
    </rPh>
    <rPh sb="1" eb="3">
      <t>ソラチ</t>
    </rPh>
    <rPh sb="3" eb="5">
      <t>エイセイ</t>
    </rPh>
    <rPh sb="9" eb="11">
      <t>クミアイ</t>
    </rPh>
    <phoneticPr fontId="2"/>
  </si>
  <si>
    <t>北空知広域水道企業団</t>
    <rPh sb="0" eb="1">
      <t>キタ</t>
    </rPh>
    <rPh sb="1" eb="3">
      <t>ソラチ</t>
    </rPh>
    <rPh sb="3" eb="5">
      <t>コウイキ</t>
    </rPh>
    <rPh sb="5" eb="7">
      <t>スイドウ</t>
    </rPh>
    <rPh sb="7" eb="10">
      <t>キギョウダン</t>
    </rPh>
    <phoneticPr fontId="2"/>
  </si>
  <si>
    <t>深川地区消防組合</t>
    <rPh sb="0" eb="2">
      <t>フカガワ</t>
    </rPh>
    <rPh sb="2" eb="4">
      <t>チク</t>
    </rPh>
    <rPh sb="4" eb="6">
      <t>ショウボウ</t>
    </rPh>
    <rPh sb="6" eb="8">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</si>
  <si>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</si>
  <si>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空知教育センター組合</t>
    <rPh sb="0" eb="2">
      <t>ソラチ</t>
    </rPh>
    <rPh sb="2" eb="4">
      <t>キョウイク</t>
    </rPh>
    <rPh sb="8" eb="10">
      <t>クミア</t>
    </rPh>
    <phoneticPr fontId="2"/>
  </si>
  <si>
    <t>北空知学校給食組合</t>
    <rPh sb="0" eb="1">
      <t>キタ</t>
    </rPh>
    <rPh sb="1" eb="3">
      <t>ソラチ</t>
    </rPh>
    <rPh sb="3" eb="5">
      <t>ガッコウ</t>
    </rPh>
    <rPh sb="5" eb="7">
      <t>キュウショク</t>
    </rPh>
    <rPh sb="7" eb="9">
      <t>クミア</t>
    </rPh>
    <phoneticPr fontId="2"/>
  </si>
  <si>
    <t>北空知圏学校給食組合</t>
    <rPh sb="0" eb="1">
      <t>キタ</t>
    </rPh>
    <rPh sb="1" eb="3">
      <t>ソラチ</t>
    </rPh>
    <rPh sb="3" eb="4">
      <t>ケン</t>
    </rPh>
    <rPh sb="4" eb="6">
      <t>ガッコウ</t>
    </rPh>
    <rPh sb="6" eb="8">
      <t>キュウショク</t>
    </rPh>
    <rPh sb="8" eb="10">
      <t>クミア</t>
    </rPh>
    <phoneticPr fontId="2"/>
  </si>
  <si>
    <t>北竜振興公社</t>
    <rPh sb="0" eb="2">
      <t>ホクリュウ</t>
    </rPh>
    <rPh sb="2" eb="4">
      <t>シンコウ</t>
    </rPh>
    <rPh sb="4" eb="6">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</si>
</sst>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257106</c:v>
                </c:pt>
                <c:pt idx="1">
                  <c:v>183721</c:v>
                </c:pt>
                <c:pt idx="2">
                  <c:v>231862</c:v>
                </c:pt>
                <c:pt idx="3">
                  <c:v>438955</c:v>
                </c:pt>
                <c:pt idx="4">
                  <c:v>336439</c:v>
                </c:pt>
              </c:numCache>
            </c:numRef>
          </c:val>
          <c:smooth val="0"/>
        </c:ser>
        <c:dLbls>
          <c:showLegendKey val="0"/>
          <c:showVal val="0"/>
          <c:showCatName val="0"/>
          <c:showSerName val="0"/>
          <c:showPercent val="0"/>
          <c:showBubbleSize val="0"/>
        </c:dLbls>
        <c:marker val="1"/>
        <c:smooth val="0"/>
        <c:axId val="221556728"/>
        <c:axId val="221557120"/>
      </c:lineChart>
      <c:catAx>
        <c:axId val="221556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557120"/>
        <c:crosses val="autoZero"/>
        <c:auto val="1"/>
        <c:lblAlgn val="ctr"/>
        <c:lblOffset val="100"/>
        <c:tickLblSkip val="1"/>
        <c:tickMarkSkip val="1"/>
        <c:noMultiLvlLbl val="0"/>
      </c:catAx>
      <c:valAx>
        <c:axId val="22155712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556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2.17</c:v>
                </c:pt>
                <c:pt idx="1">
                  <c:v>3.27</c:v>
                </c:pt>
                <c:pt idx="2">
                  <c:v>2.27</c:v>
                </c:pt>
                <c:pt idx="3">
                  <c:v>2.54</c:v>
                </c:pt>
                <c:pt idx="4">
                  <c:v>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25.1</c:v>
                </c:pt>
                <c:pt idx="1">
                  <c:v>32.659999999999997</c:v>
                </c:pt>
                <c:pt idx="2">
                  <c:v>36.79</c:v>
                </c:pt>
                <c:pt idx="3">
                  <c:v>44.22</c:v>
                </c:pt>
                <c:pt idx="4">
                  <c:v>49.17</c:v>
                </c:pt>
              </c:numCache>
            </c:numRef>
          </c:val>
        </c:ser>
        <c:dLbls>
          <c:showLegendKey val="0"/>
          <c:showVal val="0"/>
          <c:showCatName val="0"/>
          <c:showSerName val="0"/>
          <c:showPercent val="0"/>
          <c:showBubbleSize val="0"/>
        </c:dLbls>
        <c:gapWidth val="250"/>
        <c:overlap val="100"/>
        <c:axId val="402891968"/>
        <c:axId val="402892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11.19</c:v>
                </c:pt>
                <c:pt idx="1">
                  <c:v>7.32</c:v>
                </c:pt>
                <c:pt idx="2">
                  <c:v>5.41</c:v>
                </c:pt>
                <c:pt idx="3">
                  <c:v>8.49</c:v>
                </c:pt>
                <c:pt idx="4">
                  <c:v>0.82</c:v>
                </c:pt>
              </c:numCache>
            </c:numRef>
          </c:val>
          <c:smooth val="0"/>
        </c:ser>
        <c:dLbls>
          <c:showLegendKey val="0"/>
          <c:showVal val="0"/>
          <c:showCatName val="0"/>
          <c:showSerName val="0"/>
          <c:showPercent val="0"/>
          <c:showBubbleSize val="0"/>
        </c:dLbls>
        <c:marker val="1"/>
        <c:smooth val="0"/>
        <c:axId val="402891968"/>
        <c:axId val="402892360"/>
      </c:lineChart>
      <c:catAx>
        <c:axId val="40289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892360"/>
        <c:crosses val="autoZero"/>
        <c:auto val="1"/>
        <c:lblAlgn val="ctr"/>
        <c:lblOffset val="100"/>
        <c:tickLblSkip val="1"/>
        <c:tickMarkSkip val="1"/>
        <c:noMultiLvlLbl val="0"/>
      </c:catAx>
      <c:valAx>
        <c:axId val="402892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89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農業集落排水事業及び個別排水処理事業特別会計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0.01</c:v>
                </c:pt>
                <c:pt idx="8">
                  <c:v>#N/A</c:v>
                </c:pt>
                <c:pt idx="9">
                  <c:v>0.01</c:v>
                </c:pt>
              </c:numCache>
            </c:numRef>
          </c:val>
        </c:ser>
        <c:ser>
          <c:idx val="4"/>
          <c:order val="4"/>
          <c:tx>
            <c:strRef>
              <c:f>データシート!$A$31</c:f>
              <c:strCache>
                <c:ptCount val="1"/>
                <c:pt idx="0">
                  <c:v>町立診療所事業特別会計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0.02</c:v>
                </c:pt>
                <c:pt idx="8">
                  <c:v>#N/A</c:v>
                </c:pt>
                <c:pt idx="9">
                  <c:v>0.03</c:v>
                </c:pt>
              </c:numCache>
            </c:numRef>
          </c:val>
        </c:ser>
        <c:ser>
          <c:idx val="5"/>
          <c:order val="5"/>
          <c:tx>
            <c:strRef>
              <c:f>データシート!$A$32</c:f>
              <c:strCache>
                <c:ptCount val="1"/>
                <c:pt idx="0">
                  <c:v>特別養護老人ホーム事業特別会計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0.57999999999999996</c:v>
                </c:pt>
                <c:pt idx="2">
                  <c:v>#N/A</c:v>
                </c:pt>
                <c:pt idx="3">
                  <c:v>0.4</c:v>
                </c:pt>
                <c:pt idx="4">
                  <c:v>#N/A</c:v>
                </c:pt>
                <c:pt idx="5">
                  <c:v>0.34</c:v>
                </c:pt>
                <c:pt idx="6">
                  <c:v>#N/A</c:v>
                </c:pt>
                <c:pt idx="7">
                  <c:v>0.05</c:v>
                </c:pt>
                <c:pt idx="8">
                  <c:v>#N/A</c:v>
                </c:pt>
                <c:pt idx="9">
                  <c:v>7.0000000000000007E-2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0.2</c:v>
                </c:pt>
                <c:pt idx="4">
                  <c:v>#N/A</c:v>
                </c:pt>
                <c:pt idx="5">
                  <c:v>0.04</c:v>
                </c:pt>
                <c:pt idx="6">
                  <c:v>#N/A</c:v>
                </c:pt>
                <c:pt idx="7">
                  <c:v>0.02</c:v>
                </c:pt>
                <c:pt idx="8">
                  <c:v>#N/A</c:v>
                </c:pt>
                <c:pt idx="9">
                  <c:v>0.11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0.18</c:v>
                </c:pt>
                <c:pt idx="2">
                  <c:v>#N/A</c:v>
                </c:pt>
                <c:pt idx="3">
                  <c:v>0.18</c:v>
                </c:pt>
                <c:pt idx="4">
                  <c:v>#N/A</c:v>
                </c:pt>
                <c:pt idx="5">
                  <c:v>0.03</c:v>
                </c:pt>
                <c:pt idx="6">
                  <c:v>#N/A</c:v>
                </c:pt>
                <c:pt idx="7">
                  <c:v>0.08</c:v>
                </c:pt>
                <c:pt idx="8">
                  <c:v>#N/A</c:v>
                </c:pt>
                <c:pt idx="9">
                  <c:v>0.14000000000000001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2.13</c:v>
                </c:pt>
                <c:pt idx="2">
                  <c:v>#N/A</c:v>
                </c:pt>
                <c:pt idx="3">
                  <c:v>3.23</c:v>
                </c:pt>
                <c:pt idx="4">
                  <c:v>#N/A</c:v>
                </c:pt>
                <c:pt idx="5">
                  <c:v>2.2400000000000002</c:v>
                </c:pt>
                <c:pt idx="6">
                  <c:v>#N/A</c:v>
                </c:pt>
                <c:pt idx="7">
                  <c:v>2.5099999999999998</c:v>
                </c:pt>
                <c:pt idx="8">
                  <c:v>#N/A</c:v>
                </c:pt>
                <c:pt idx="9">
                  <c:v>2.37</c:v>
                </c:pt>
              </c:numCache>
            </c:numRef>
          </c:val>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1.51</c:v>
                </c:pt>
                <c:pt idx="2">
                  <c:v>#N/A</c:v>
                </c:pt>
                <c:pt idx="3">
                  <c:v>2.0299999999999998</c:v>
                </c:pt>
                <c:pt idx="4">
                  <c:v>#N/A</c:v>
                </c:pt>
                <c:pt idx="5">
                  <c:v>2.35</c:v>
                </c:pt>
                <c:pt idx="6">
                  <c:v>#N/A</c:v>
                </c:pt>
                <c:pt idx="7">
                  <c:v>2.4300000000000002</c:v>
                </c:pt>
                <c:pt idx="8">
                  <c:v>#N/A</c:v>
                </c:pt>
                <c:pt idx="9">
                  <c:v>3.12</c:v>
                </c:pt>
              </c:numCache>
            </c:numRef>
          </c:val>
        </c:ser>
        <c:dLbls>
          <c:showLegendKey val="0"/>
          <c:showVal val="0"/>
          <c:showCatName val="0"/>
          <c:showSerName val="0"/>
          <c:showPercent val="0"/>
          <c:showBubbleSize val="0"/>
        </c:dLbls>
        <c:gapWidth val="150"/>
        <c:overlap val="100"/>
        <c:axId val="402893144"/>
        <c:axId val="402893536"/>
      </c:barChart>
      <c:catAx>
        <c:axId val="40289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893536"/>
        <c:crosses val="autoZero"/>
        <c:auto val="1"/>
        <c:lblAlgn val="ctr"/>
        <c:lblOffset val="100"/>
        <c:tickLblSkip val="1"/>
        <c:tickMarkSkip val="1"/>
        <c:noMultiLvlLbl val="0"/>
      </c:catAx>
      <c:valAx>
        <c:axId val="40289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893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389</c:v>
                </c:pt>
                <c:pt idx="5">
                  <c:v>383</c:v>
                </c:pt>
                <c:pt idx="8">
                  <c:v>383</c:v>
                </c:pt>
                <c:pt idx="11">
                  <c:v>372</c:v>
                </c:pt>
                <c:pt idx="14">
                  <c:v>355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c:v>
                </c:pt>
                <c:pt idx="3">
                  <c:v>11</c:v>
                </c:pt>
                <c:pt idx="6">
                  <c:v>3</c:v>
                </c:pt>
                <c:pt idx="9">
                  <c:v>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c:v>
                </c:pt>
                <c:pt idx="3">
                  <c:v>32</c:v>
                </c:pt>
                <c:pt idx="6">
                  <c:v>30</c:v>
                </c:pt>
                <c:pt idx="9">
                  <c:v>25</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c:v>
                </c:pt>
                <c:pt idx="3">
                  <c:v>30</c:v>
                </c:pt>
                <c:pt idx="6">
                  <c:v>22</c:v>
                </c:pt>
                <c:pt idx="9">
                  <c:v>22</c:v>
                </c:pt>
                <c:pt idx="12">
                  <c:v>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476</c:v>
                </c:pt>
                <c:pt idx="3">
                  <c:v>464</c:v>
                </c:pt>
                <c:pt idx="6">
                  <c:v>454</c:v>
                </c:pt>
                <c:pt idx="9">
                  <c:v>457</c:v>
                </c:pt>
                <c:pt idx="12">
                  <c:v>444</c:v>
                </c:pt>
              </c:numCache>
            </c:numRef>
          </c:val>
        </c:ser>
        <c:dLbls>
          <c:showLegendKey val="0"/>
          <c:showVal val="0"/>
          <c:showCatName val="0"/>
          <c:showSerName val="0"/>
          <c:showPercent val="0"/>
          <c:showBubbleSize val="0"/>
        </c:dLbls>
        <c:gapWidth val="100"/>
        <c:overlap val="100"/>
        <c:axId val="402894320"/>
        <c:axId val="402894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152</c:v>
                </c:pt>
                <c:pt idx="2">
                  <c:v>#N/A</c:v>
                </c:pt>
                <c:pt idx="3">
                  <c:v>#N/A</c:v>
                </c:pt>
                <c:pt idx="4">
                  <c:v>154</c:v>
                </c:pt>
                <c:pt idx="5">
                  <c:v>#N/A</c:v>
                </c:pt>
                <c:pt idx="6">
                  <c:v>#N/A</c:v>
                </c:pt>
                <c:pt idx="7">
                  <c:v>126</c:v>
                </c:pt>
                <c:pt idx="8">
                  <c:v>#N/A</c:v>
                </c:pt>
                <c:pt idx="9">
                  <c:v>#N/A</c:v>
                </c:pt>
                <c:pt idx="10">
                  <c:v>138</c:v>
                </c:pt>
                <c:pt idx="11">
                  <c:v>#N/A</c:v>
                </c:pt>
                <c:pt idx="12">
                  <c:v>#N/A</c:v>
                </c:pt>
                <c:pt idx="13">
                  <c:v>140</c:v>
                </c:pt>
                <c:pt idx="14">
                  <c:v>#N/A</c:v>
                </c:pt>
              </c:numCache>
            </c:numRef>
          </c:val>
          <c:smooth val="0"/>
        </c:ser>
        <c:dLbls>
          <c:showLegendKey val="0"/>
          <c:showVal val="0"/>
          <c:showCatName val="0"/>
          <c:showSerName val="0"/>
          <c:showPercent val="0"/>
          <c:showBubbleSize val="0"/>
        </c:dLbls>
        <c:marker val="1"/>
        <c:smooth val="0"/>
        <c:axId val="402894320"/>
        <c:axId val="402894712"/>
      </c:lineChart>
      <c:catAx>
        <c:axId val="40289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894712"/>
        <c:crosses val="autoZero"/>
        <c:auto val="1"/>
        <c:lblAlgn val="ctr"/>
        <c:lblOffset val="100"/>
        <c:tickLblSkip val="1"/>
        <c:tickMarkSkip val="1"/>
        <c:noMultiLvlLbl val="0"/>
      </c:catAx>
      <c:valAx>
        <c:axId val="402894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89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2816</c:v>
                </c:pt>
                <c:pt idx="5">
                  <c:v>2769</c:v>
                </c:pt>
                <c:pt idx="8">
                  <c:v>2626</c:v>
                </c:pt>
                <c:pt idx="11">
                  <c:v>2628</c:v>
                </c:pt>
                <c:pt idx="14">
                  <c:v>2613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608</c:v>
                </c:pt>
                <c:pt idx="5">
                  <c:v>607</c:v>
                </c:pt>
                <c:pt idx="8">
                  <c:v>670</c:v>
                </c:pt>
                <c:pt idx="11">
                  <c:v>673</c:v>
                </c:pt>
                <c:pt idx="14">
                  <c:v>669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920</c:v>
                </c:pt>
                <c:pt idx="5">
                  <c:v>971</c:v>
                </c:pt>
                <c:pt idx="8">
                  <c:v>1155</c:v>
                </c:pt>
                <c:pt idx="11">
                  <c:v>1282</c:v>
                </c:pt>
                <c:pt idx="14">
                  <c:v>1279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88</c:v>
                </c:pt>
                <c:pt idx="3">
                  <c:v>80</c:v>
                </c:pt>
                <c:pt idx="6">
                  <c:v>72</c:v>
                </c:pt>
                <c:pt idx="9">
                  <c:v>54</c:v>
                </c:pt>
                <c:pt idx="12">
                  <c:v>46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449</c:v>
                </c:pt>
                <c:pt idx="3">
                  <c:v>413</c:v>
                </c:pt>
                <c:pt idx="6">
                  <c:v>411</c:v>
                </c:pt>
                <c:pt idx="9">
                  <c:v>404</c:v>
                </c:pt>
                <c:pt idx="12">
                  <c:v>385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120</c:v>
                </c:pt>
                <c:pt idx="3">
                  <c:v>108</c:v>
                </c:pt>
                <c:pt idx="6">
                  <c:v>89</c:v>
                </c:pt>
                <c:pt idx="9">
                  <c:v>66</c:v>
                </c:pt>
                <c:pt idx="12">
                  <c:v>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366</c:v>
                </c:pt>
                <c:pt idx="3">
                  <c:v>384</c:v>
                </c:pt>
                <c:pt idx="6">
                  <c:v>434</c:v>
                </c:pt>
                <c:pt idx="9">
                  <c:v>470</c:v>
                </c:pt>
                <c:pt idx="12">
                  <c:v>409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c:v>
                </c:pt>
                <c:pt idx="3">
                  <c:v>15</c:v>
                </c:pt>
                <c:pt idx="6">
                  <c:v>15</c:v>
                </c:pt>
                <c:pt idx="9">
                  <c:v>12</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4153</c:v>
                </c:pt>
                <c:pt idx="3">
                  <c:v>3942</c:v>
                </c:pt>
                <c:pt idx="6">
                  <c:v>3795</c:v>
                </c:pt>
                <c:pt idx="9">
                  <c:v>3790</c:v>
                </c:pt>
                <c:pt idx="12">
                  <c:v>3783</c:v>
                </c:pt>
              </c:numCache>
            </c:numRef>
          </c:val>
        </c:ser>
        <c:dLbls>
          <c:showLegendKey val="0"/>
          <c:showVal val="0"/>
          <c:showCatName val="0"/>
          <c:showSerName val="0"/>
          <c:showPercent val="0"/>
          <c:showBubbleSize val="0"/>
        </c:dLbls>
        <c:gapWidth val="100"/>
        <c:overlap val="100"/>
        <c:axId val="408001544"/>
        <c:axId val="40800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838</c:v>
                </c:pt>
                <c:pt idx="2">
                  <c:v>#N/A</c:v>
                </c:pt>
                <c:pt idx="3">
                  <c:v>#N/A</c:v>
                </c:pt>
                <c:pt idx="4">
                  <c:v>594</c:v>
                </c:pt>
                <c:pt idx="5">
                  <c:v>#N/A</c:v>
                </c:pt>
                <c:pt idx="6">
                  <c:v>#N/A</c:v>
                </c:pt>
                <c:pt idx="7">
                  <c:v>364</c:v>
                </c:pt>
                <c:pt idx="8">
                  <c:v>#N/A</c:v>
                </c:pt>
                <c:pt idx="9">
                  <c:v>#N/A</c:v>
                </c:pt>
                <c:pt idx="10">
                  <c:v>213</c:v>
                </c:pt>
                <c:pt idx="11">
                  <c:v>#N/A</c:v>
                </c:pt>
                <c:pt idx="12">
                  <c:v>#N/A</c:v>
                </c:pt>
                <c:pt idx="13">
                  <c:v>117</c:v>
                </c:pt>
                <c:pt idx="14">
                  <c:v>#N/A</c:v>
                </c:pt>
              </c:numCache>
            </c:numRef>
          </c:val>
          <c:smooth val="0"/>
        </c:ser>
        <c:dLbls>
          <c:showLegendKey val="0"/>
          <c:showVal val="0"/>
          <c:showCatName val="0"/>
          <c:showSerName val="0"/>
          <c:showPercent val="0"/>
          <c:showBubbleSize val="0"/>
        </c:dLbls>
        <c:marker val="1"/>
        <c:smooth val="0"/>
        <c:axId val="408001544"/>
        <c:axId val="408001936"/>
      </c:lineChart>
      <c:catAx>
        <c:axId val="40800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001936"/>
        <c:crosses val="autoZero"/>
        <c:auto val="1"/>
        <c:lblAlgn val="ctr"/>
        <c:lblOffset val="100"/>
        <c:tickLblSkip val="1"/>
        <c:tickMarkSkip val="1"/>
        <c:noMultiLvlLbl val="0"/>
      </c:catAx>
      <c:valAx>
        <c:axId val="40800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01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2,041
2,040
158.70
3,155,024
3,102,931
42,146
1,754,565
3,783,196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人口の減少や高齢化（</a:t>
          </a:r>
          <a:r>
            <a:rPr kumimoji="1" lang="en-US" altLang="ja-JP" sz="1300" baseline="0">
              <a:latin typeface="ＭＳ Ｐゴシック"/>
            </a:rPr>
            <a:t>H26</a:t>
          </a:r>
          <a:r>
            <a:rPr kumimoji="1" lang="ja-JP" altLang="en-US" sz="1300" baseline="0">
              <a:latin typeface="ＭＳ Ｐゴシック"/>
            </a:rPr>
            <a:t>年度末高齢化率</a:t>
          </a:r>
          <a:r>
            <a:rPr kumimoji="1" lang="en-US" altLang="ja-JP" sz="1300" baseline="0">
              <a:latin typeface="ＭＳ Ｐゴシック"/>
            </a:rPr>
            <a:t>42.0%</a:t>
          </a:r>
          <a:r>
            <a:rPr kumimoji="1" lang="ja-JP" altLang="en-US" sz="1300" baseline="0">
              <a:latin typeface="ＭＳ Ｐゴシック"/>
            </a:rPr>
            <a:t>）に加え、基幹産業である農業以外町内に中心となる産業がないこと等により、財政基盤が弱く、類似団体平均を下回っている。</a:t>
          </a:r>
          <a:endParaRPr kumimoji="1" lang="en-US" altLang="ja-JP" sz="1300" baseline="0">
            <a:latin typeface="ＭＳ Ｐゴシック"/>
          </a:endParaRPr>
        </a:p>
        <a:p>
          <a:r>
            <a:rPr kumimoji="1" lang="en-US" altLang="ja-JP" sz="1300" baseline="0">
              <a:latin typeface="ＭＳ Ｐゴシック"/>
            </a:rPr>
            <a:t>   </a:t>
          </a:r>
          <a:r>
            <a:rPr kumimoji="1" lang="ja-JP" altLang="en-US" sz="1300" baseline="0">
              <a:latin typeface="ＭＳ Ｐゴシック"/>
            </a:rPr>
            <a:t>今後、個別訪問等税の徴収強化による歳入の確保に努めるとともに、事務事業の見直し等により経費支出の効率化や経費削減に努め、財政の健全化を図る。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8" name="直線コネクタ 67"/>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1" name="直線コネクタ 70"/>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4" name="直線コネクタ 73"/>
        <xdr:cNvCxnSpPr/>
      </xdr:nvCxnSpPr>
      <xdr:spPr>
        <a:xfrm>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7" name="直線コネクタ 76"/>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7" name="円/楕円 86"/>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8"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89" name="円/楕円 88"/>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0" name="テキスト ボックス 89"/>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1" name="円/楕円 90"/>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2" name="テキスト ボックス 91"/>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3" name="円/楕円 92"/>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4" name="テキスト ボックス 93"/>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5" name="円/楕円 94"/>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6" name="テキスト ボックス 95"/>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行財政改革等による経費削減努力により、近年、経常収支比率は減少傾向にあったが、</a:t>
          </a:r>
          <a:r>
            <a:rPr kumimoji="1" lang="en-US" altLang="ja-JP" sz="1150">
              <a:latin typeface="ＭＳ Ｐゴシック"/>
            </a:rPr>
            <a:t>H26</a:t>
          </a:r>
          <a:r>
            <a:rPr kumimoji="1" lang="ja-JP" altLang="en-US" sz="1150">
              <a:latin typeface="ＭＳ Ｐゴシック"/>
            </a:rPr>
            <a:t>年度においては、普通交付税の減少等により比率が上昇し、類似団体を大きく上回っている状況となっている。</a:t>
          </a:r>
          <a:endParaRPr kumimoji="1" lang="en-US" altLang="ja-JP" sz="1150">
            <a:latin typeface="ＭＳ Ｐゴシック"/>
          </a:endParaRPr>
        </a:p>
        <a:p>
          <a:r>
            <a:rPr kumimoji="1" lang="ja-JP" altLang="en-US" sz="1150">
              <a:latin typeface="ＭＳ Ｐゴシック"/>
            </a:rPr>
            <a:t>　今後においても、特別会計を含めた事務事業の点検・見直しを継続し、優先度の低い事務事業について計画的に廃止・縮小を進めるとともに、公共施設等総合管理計画を策定し、施設の維持管理についても、効率的・計画的な管理に努め経常経費の削減を図る。    </a:t>
          </a:r>
          <a:endParaRPr kumimoji="1" lang="en-US" altLang="ja-JP" sz="1150">
            <a:latin typeface="ＭＳ Ｐゴシック"/>
          </a:endParaRPr>
        </a:p>
        <a:p>
          <a:r>
            <a:rPr kumimoji="1" lang="en-US" altLang="ja-JP" sz="1150">
              <a:latin typeface="ＭＳ Ｐゴシック"/>
            </a:rPr>
            <a:t>  </a:t>
          </a:r>
          <a:r>
            <a:rPr kumimoji="1" lang="ja-JP" altLang="en-US" sz="1150">
              <a:latin typeface="ＭＳ Ｐゴシック"/>
            </a:rPr>
            <a:t>また、施設更新等についても同計画に基づき計画的に実施し、地方債の発行を抑制することで公債費の縮減に努め、義務的経費の削減を図る。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153851</xdr:rowOff>
    </xdr:from>
    <xdr:to>
      <xdr:col>7</xdr:col>
      <xdr:colOff>152400</xdr:colOff>
      <xdr:row>63</xdr:row>
      <xdr:rowOff>35016</xdr:rowOff>
    </xdr:to>
    <xdr:cxnSp macro="">
      <xdr:nvCxnSpPr>
        <xdr:cNvPr id="133" name="直線コネクタ 132"/>
        <xdr:cNvCxnSpPr/>
      </xdr:nvCxnSpPr>
      <xdr:spPr>
        <a:xfrm>
          <a:off x="4114800" y="10612301"/>
          <a:ext cx="8382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150404</xdr:rowOff>
    </xdr:from>
    <xdr:to>
      <xdr:col>6</xdr:col>
      <xdr:colOff>0</xdr:colOff>
      <xdr:row>61</xdr:row>
      <xdr:rowOff>153851</xdr:rowOff>
    </xdr:to>
    <xdr:cxnSp macro="">
      <xdr:nvCxnSpPr>
        <xdr:cNvPr id="136" name="直線コネクタ 135"/>
        <xdr:cNvCxnSpPr/>
      </xdr:nvCxnSpPr>
      <xdr:spPr>
        <a:xfrm>
          <a:off x="3225800" y="106088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150404</xdr:rowOff>
    </xdr:from>
    <xdr:to>
      <xdr:col>4</xdr:col>
      <xdr:colOff>482600</xdr:colOff>
      <xdr:row>63</xdr:row>
      <xdr:rowOff>66040</xdr:rowOff>
    </xdr:to>
    <xdr:cxnSp macro="">
      <xdr:nvCxnSpPr>
        <xdr:cNvPr id="139" name="直線コネクタ 138"/>
        <xdr:cNvCxnSpPr/>
      </xdr:nvCxnSpPr>
      <xdr:spPr>
        <a:xfrm flipV="1">
          <a:off x="2336800" y="1060885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137523</xdr:rowOff>
    </xdr:from>
    <xdr:to>
      <xdr:col>3</xdr:col>
      <xdr:colOff>279400</xdr:colOff>
      <xdr:row>63</xdr:row>
      <xdr:rowOff>66040</xdr:rowOff>
    </xdr:to>
    <xdr:cxnSp macro="">
      <xdr:nvCxnSpPr>
        <xdr:cNvPr id="142" name="直線コネクタ 141"/>
        <xdr:cNvCxnSpPr/>
      </xdr:nvCxnSpPr>
      <xdr:spPr>
        <a:xfrm>
          <a:off x="1447800" y="1076742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155666</xdr:rowOff>
    </xdr:from>
    <xdr:to>
      <xdr:col>7</xdr:col>
      <xdr:colOff>203200</xdr:colOff>
      <xdr:row>63</xdr:row>
      <xdr:rowOff>85816</xdr:rowOff>
    </xdr:to>
    <xdr:sp macro="" textlink="">
      <xdr:nvSpPr>
        <xdr:cNvPr id="152" name="円/楕円 151"/>
        <xdr:cNvSpPr/>
      </xdr:nvSpPr>
      <xdr:spPr>
        <a:xfrm>
          <a:off x="4902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127743</xdr:rowOff>
    </xdr:from>
    <xdr:ext cx="762000" cy="259045"/>
    <xdr:sp macro="" textlink="">
      <xdr:nvSpPr>
        <xdr:cNvPr id="153" name="財政構造の弾力性該当値テキスト"/>
        <xdr:cNvSpPr txBox="1"/>
      </xdr:nvSpPr>
      <xdr:spPr>
        <a:xfrm>
          <a:off x="5041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103051</xdr:rowOff>
    </xdr:from>
    <xdr:to>
      <xdr:col>6</xdr:col>
      <xdr:colOff>50800</xdr:colOff>
      <xdr:row>62</xdr:row>
      <xdr:rowOff>33201</xdr:rowOff>
    </xdr:to>
    <xdr:sp macro="" textlink="">
      <xdr:nvSpPr>
        <xdr:cNvPr id="154" name="円/楕円 153"/>
        <xdr:cNvSpPr/>
      </xdr:nvSpPr>
      <xdr:spPr>
        <a:xfrm>
          <a:off x="4064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17978</xdr:rowOff>
    </xdr:from>
    <xdr:ext cx="736600" cy="259045"/>
    <xdr:sp macro="" textlink="">
      <xdr:nvSpPr>
        <xdr:cNvPr id="155" name="テキスト ボックス 154"/>
        <xdr:cNvSpPr txBox="1"/>
      </xdr:nvSpPr>
      <xdr:spPr>
        <a:xfrm>
          <a:off x="3733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99604</xdr:rowOff>
    </xdr:from>
    <xdr:to>
      <xdr:col>4</xdr:col>
      <xdr:colOff>533400</xdr:colOff>
      <xdr:row>62</xdr:row>
      <xdr:rowOff>29754</xdr:rowOff>
    </xdr:to>
    <xdr:sp macro="" textlink="">
      <xdr:nvSpPr>
        <xdr:cNvPr id="156" name="円/楕円 155"/>
        <xdr:cNvSpPr/>
      </xdr:nvSpPr>
      <xdr:spPr>
        <a:xfrm>
          <a:off x="3175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14531</xdr:rowOff>
    </xdr:from>
    <xdr:ext cx="762000" cy="259045"/>
    <xdr:sp macro="" textlink="">
      <xdr:nvSpPr>
        <xdr:cNvPr id="157" name="テキスト ボックス 156"/>
        <xdr:cNvSpPr txBox="1"/>
      </xdr:nvSpPr>
      <xdr:spPr>
        <a:xfrm>
          <a:off x="2844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8" name="円/楕円 157"/>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9" name="テキスト ボックス 158"/>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86723</xdr:rowOff>
    </xdr:from>
    <xdr:to>
      <xdr:col>2</xdr:col>
      <xdr:colOff>127000</xdr:colOff>
      <xdr:row>63</xdr:row>
      <xdr:rowOff>16873</xdr:rowOff>
    </xdr:to>
    <xdr:sp macro="" textlink="">
      <xdr:nvSpPr>
        <xdr:cNvPr id="160" name="円/楕円 159"/>
        <xdr:cNvSpPr/>
      </xdr:nvSpPr>
      <xdr:spPr>
        <a:xfrm>
          <a:off x="1397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1650</xdr:rowOff>
    </xdr:from>
    <xdr:ext cx="762000" cy="259045"/>
    <xdr:sp macro="" textlink="">
      <xdr:nvSpPr>
        <xdr:cNvPr id="161" name="テキスト ボックス 160"/>
        <xdr:cNvSpPr txBox="1"/>
      </xdr:nvSpPr>
      <xdr:spPr>
        <a:xfrm>
          <a:off x="1066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[449,968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年度における物件費等決算額については、経費削減効果などにより減少しているが、</a:t>
          </a:r>
          <a:r>
            <a:rPr kumimoji="1" lang="ja-JP" altLang="ja-JP" sz="1300">
              <a:solidFill>
                <a:schemeClr val="dk1"/>
              </a:solidFill>
              <a:effectLst/>
              <a:latin typeface="+mn-ea"/>
              <a:ea typeface="+mn-ea"/>
              <a:cs typeface="+mn-cs"/>
            </a:rPr>
            <a:t>人件費</a:t>
          </a:r>
          <a:r>
            <a:rPr kumimoji="1" lang="ja-JP" altLang="en-US" sz="1300">
              <a:solidFill>
                <a:schemeClr val="dk1"/>
              </a:solidFill>
              <a:effectLst/>
              <a:latin typeface="+mn-ea"/>
              <a:ea typeface="+mn-ea"/>
              <a:cs typeface="+mn-cs"/>
            </a:rPr>
            <a:t>決算額</a:t>
          </a:r>
          <a:r>
            <a:rPr kumimoji="1" lang="ja-JP" altLang="ja-JP" sz="1300">
              <a:solidFill>
                <a:schemeClr val="dk1"/>
              </a:solidFill>
              <a:effectLst/>
              <a:latin typeface="+mn-ea"/>
              <a:ea typeface="+mn-ea"/>
              <a:cs typeface="+mn-cs"/>
            </a:rPr>
            <a:t>については、</a:t>
          </a:r>
          <a:r>
            <a:rPr lang="ja-JP" altLang="ja-JP" sz="1300" b="0" i="0" baseline="0">
              <a:solidFill>
                <a:schemeClr val="dk1"/>
              </a:solidFill>
              <a:effectLst/>
              <a:latin typeface="+mn-ea"/>
              <a:ea typeface="+mn-ea"/>
              <a:cs typeface="+mn-cs"/>
            </a:rPr>
            <a:t>国からの要請に基づく地方公務員給与削減措置が平成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月をもって終了したことにより</a:t>
          </a:r>
          <a:r>
            <a:rPr lang="ja-JP" altLang="en-US" sz="1300" b="0" i="0" baseline="0">
              <a:solidFill>
                <a:schemeClr val="dk1"/>
              </a:solidFill>
              <a:effectLst/>
              <a:latin typeface="+mn-ea"/>
              <a:ea typeface="+mn-ea"/>
              <a:cs typeface="+mn-cs"/>
            </a:rPr>
            <a:t>増加しており</a:t>
          </a:r>
          <a:r>
            <a:rPr lang="ja-JP" altLang="ja-JP" sz="1300" b="0" i="0" baseline="0">
              <a:solidFill>
                <a:schemeClr val="dk1"/>
              </a:solidFill>
              <a:effectLst/>
              <a:latin typeface="+mn-ea"/>
              <a:ea typeface="+mn-ea"/>
              <a:cs typeface="+mn-cs"/>
            </a:rPr>
            <a:t>、類似団体平均を上回っている状況である。</a:t>
          </a:r>
          <a:endParaRPr lang="ja-JP" altLang="ja-JP" sz="1300">
            <a:effectLst/>
            <a:latin typeface="+mn-ea"/>
            <a:ea typeface="+mn-ea"/>
          </a:endParaRPr>
        </a:p>
        <a:p>
          <a:r>
            <a:rPr kumimoji="1" lang="ja-JP" altLang="en-US" sz="1300">
              <a:latin typeface="+mn-ea"/>
              <a:ea typeface="+mn-ea"/>
            </a:rPr>
            <a:t>　</a:t>
          </a:r>
          <a:r>
            <a:rPr kumimoji="1" lang="ja-JP" altLang="en-US" sz="1300">
              <a:latin typeface="ＭＳ Ｐゴシック"/>
            </a:rPr>
            <a:t>今後においても、職員の定員管理・給与の適正化を図るとともに、委託業務の見直し、施設更新マネジメントによる維持補修費の削減を図る。また、引き続き指定管理制度による民間委託を実施し、コスト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160849</xdr:rowOff>
    </xdr:from>
    <xdr:to>
      <xdr:col>7</xdr:col>
      <xdr:colOff>152400</xdr:colOff>
      <xdr:row>84</xdr:row>
      <xdr:rowOff>2074</xdr:rowOff>
    </xdr:to>
    <xdr:cxnSp macro="">
      <xdr:nvCxnSpPr>
        <xdr:cNvPr id="195" name="直線コネクタ 194"/>
        <xdr:cNvCxnSpPr/>
      </xdr:nvCxnSpPr>
      <xdr:spPr>
        <a:xfrm>
          <a:off x="4114800" y="14391199"/>
          <a:ext cx="8382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149617</xdr:rowOff>
    </xdr:from>
    <xdr:to>
      <xdr:col>6</xdr:col>
      <xdr:colOff>0</xdr:colOff>
      <xdr:row>83</xdr:row>
      <xdr:rowOff>160849</xdr:rowOff>
    </xdr:to>
    <xdr:cxnSp macro="">
      <xdr:nvCxnSpPr>
        <xdr:cNvPr id="198" name="直線コネクタ 197"/>
        <xdr:cNvCxnSpPr/>
      </xdr:nvCxnSpPr>
      <xdr:spPr>
        <a:xfrm>
          <a:off x="3225800" y="14379967"/>
          <a:ext cx="8890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113885</xdr:rowOff>
    </xdr:from>
    <xdr:to>
      <xdr:col>4</xdr:col>
      <xdr:colOff>482600</xdr:colOff>
      <xdr:row>83</xdr:row>
      <xdr:rowOff>149617</xdr:rowOff>
    </xdr:to>
    <xdr:cxnSp macro="">
      <xdr:nvCxnSpPr>
        <xdr:cNvPr id="201" name="直線コネクタ 200"/>
        <xdr:cNvCxnSpPr/>
      </xdr:nvCxnSpPr>
      <xdr:spPr>
        <a:xfrm>
          <a:off x="2336800" y="14344235"/>
          <a:ext cx="889000" cy="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77725</xdr:rowOff>
    </xdr:from>
    <xdr:to>
      <xdr:col>3</xdr:col>
      <xdr:colOff>279400</xdr:colOff>
      <xdr:row>83</xdr:row>
      <xdr:rowOff>113885</xdr:rowOff>
    </xdr:to>
    <xdr:cxnSp macro="">
      <xdr:nvCxnSpPr>
        <xdr:cNvPr id="204" name="直線コネクタ 203"/>
        <xdr:cNvCxnSpPr/>
      </xdr:nvCxnSpPr>
      <xdr:spPr>
        <a:xfrm>
          <a:off x="1447800" y="14308075"/>
          <a:ext cx="889000" cy="3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122724</xdr:rowOff>
    </xdr:from>
    <xdr:to>
      <xdr:col>7</xdr:col>
      <xdr:colOff>203200</xdr:colOff>
      <xdr:row>84</xdr:row>
      <xdr:rowOff>52874</xdr:rowOff>
    </xdr:to>
    <xdr:sp macro="" textlink="">
      <xdr:nvSpPr>
        <xdr:cNvPr id="214" name="円/楕円 213"/>
        <xdr:cNvSpPr/>
      </xdr:nvSpPr>
      <xdr:spPr>
        <a:xfrm>
          <a:off x="4902200" y="143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94801</xdr:rowOff>
    </xdr:from>
    <xdr:ext cx="762000" cy="259045"/>
    <xdr:sp macro="" textlink="">
      <xdr:nvSpPr>
        <xdr:cNvPr id="215" name="人件費・物件費等の状況該当値テキスト"/>
        <xdr:cNvSpPr txBox="1"/>
      </xdr:nvSpPr>
      <xdr:spPr>
        <a:xfrm>
          <a:off x="5041900" y="1432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449,968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110049</xdr:rowOff>
    </xdr:from>
    <xdr:to>
      <xdr:col>6</xdr:col>
      <xdr:colOff>50800</xdr:colOff>
      <xdr:row>84</xdr:row>
      <xdr:rowOff>40199</xdr:rowOff>
    </xdr:to>
    <xdr:sp macro="" textlink="">
      <xdr:nvSpPr>
        <xdr:cNvPr id="216" name="円/楕円 215"/>
        <xdr:cNvSpPr/>
      </xdr:nvSpPr>
      <xdr:spPr>
        <a:xfrm>
          <a:off x="4064000" y="143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24976</xdr:rowOff>
    </xdr:from>
    <xdr:ext cx="736600" cy="259045"/>
    <xdr:sp macro="" textlink="">
      <xdr:nvSpPr>
        <xdr:cNvPr id="217" name="テキスト ボックス 216"/>
        <xdr:cNvSpPr txBox="1"/>
      </xdr:nvSpPr>
      <xdr:spPr>
        <a:xfrm>
          <a:off x="3733800" y="14426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440,513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98817</xdr:rowOff>
    </xdr:from>
    <xdr:to>
      <xdr:col>4</xdr:col>
      <xdr:colOff>533400</xdr:colOff>
      <xdr:row>84</xdr:row>
      <xdr:rowOff>28967</xdr:rowOff>
    </xdr:to>
    <xdr:sp macro="" textlink="">
      <xdr:nvSpPr>
        <xdr:cNvPr id="218" name="円/楕円 217"/>
        <xdr:cNvSpPr/>
      </xdr:nvSpPr>
      <xdr:spPr>
        <a:xfrm>
          <a:off x="3175000" y="1432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13744</xdr:rowOff>
    </xdr:from>
    <xdr:ext cx="762000" cy="259045"/>
    <xdr:sp macro="" textlink="">
      <xdr:nvSpPr>
        <xdr:cNvPr id="219" name="テキスト ボックス 218"/>
        <xdr:cNvSpPr txBox="1"/>
      </xdr:nvSpPr>
      <xdr:spPr>
        <a:xfrm>
          <a:off x="2844800" y="1441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432,135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63085</xdr:rowOff>
    </xdr:from>
    <xdr:to>
      <xdr:col>3</xdr:col>
      <xdr:colOff>330200</xdr:colOff>
      <xdr:row>83</xdr:row>
      <xdr:rowOff>164685</xdr:rowOff>
    </xdr:to>
    <xdr:sp macro="" textlink="">
      <xdr:nvSpPr>
        <xdr:cNvPr id="220" name="円/楕円 219"/>
        <xdr:cNvSpPr/>
      </xdr:nvSpPr>
      <xdr:spPr>
        <a:xfrm>
          <a:off x="2286000" y="142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149462</xdr:rowOff>
    </xdr:from>
    <xdr:ext cx="762000" cy="259045"/>
    <xdr:sp macro="" textlink="">
      <xdr:nvSpPr>
        <xdr:cNvPr id="221" name="テキスト ボックス 220"/>
        <xdr:cNvSpPr txBox="1"/>
      </xdr:nvSpPr>
      <xdr:spPr>
        <a:xfrm>
          <a:off x="1955800" y="1437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405,480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26925</xdr:rowOff>
    </xdr:from>
    <xdr:to>
      <xdr:col>2</xdr:col>
      <xdr:colOff>127000</xdr:colOff>
      <xdr:row>83</xdr:row>
      <xdr:rowOff>128525</xdr:rowOff>
    </xdr:to>
    <xdr:sp macro="" textlink="">
      <xdr:nvSpPr>
        <xdr:cNvPr id="222" name="円/楕円 221"/>
        <xdr:cNvSpPr/>
      </xdr:nvSpPr>
      <xdr:spPr>
        <a:xfrm>
          <a:off x="1397000" y="142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113302</xdr:rowOff>
    </xdr:from>
    <xdr:ext cx="762000" cy="259045"/>
    <xdr:sp macro="" textlink="">
      <xdr:nvSpPr>
        <xdr:cNvPr id="223" name="テキスト ボックス 222"/>
        <xdr:cNvSpPr txBox="1"/>
      </xdr:nvSpPr>
      <xdr:spPr>
        <a:xfrm>
          <a:off x="1066800" y="143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年度以降、行財政改革により、職員給与の独自削減（基本給の３％削減）を実施し、人件費の削減に努めてきたところであるが、平成</a:t>
          </a:r>
          <a:r>
            <a:rPr kumimoji="1" lang="en-US" altLang="ja-JP" sz="1300">
              <a:latin typeface="ＭＳ Ｐゴシック"/>
            </a:rPr>
            <a:t>23</a:t>
          </a:r>
          <a:r>
            <a:rPr kumimoji="1" lang="ja-JP" altLang="en-US" sz="1300">
              <a:latin typeface="ＭＳ Ｐゴシック"/>
            </a:rPr>
            <a:t>年度より独自削減を廃止したため、平成</a:t>
          </a:r>
          <a:r>
            <a:rPr kumimoji="1" lang="en-US" altLang="ja-JP" sz="1300">
              <a:latin typeface="ＭＳ Ｐゴシック"/>
            </a:rPr>
            <a:t>23</a:t>
          </a:r>
          <a:r>
            <a:rPr kumimoji="1" lang="ja-JP" altLang="en-US" sz="1300">
              <a:latin typeface="ＭＳ Ｐゴシック"/>
            </a:rPr>
            <a:t>年度以降ラスパイレス指数が</a:t>
          </a:r>
          <a:r>
            <a:rPr kumimoji="1" lang="en-US" altLang="ja-JP" sz="1300">
              <a:latin typeface="ＭＳ Ｐゴシック"/>
            </a:rPr>
            <a:t>100</a:t>
          </a:r>
          <a:r>
            <a:rPr kumimoji="1" lang="ja-JP" altLang="en-US" sz="1300">
              <a:latin typeface="ＭＳ Ｐゴシック"/>
            </a:rPr>
            <a:t>を超え、平成</a:t>
          </a:r>
          <a:r>
            <a:rPr kumimoji="1" lang="en-US" altLang="ja-JP" sz="1300">
              <a:latin typeface="ＭＳ Ｐゴシック"/>
            </a:rPr>
            <a:t>26</a:t>
          </a:r>
          <a:r>
            <a:rPr kumimoji="1" lang="ja-JP" altLang="en-US" sz="1300">
              <a:latin typeface="ＭＳ Ｐゴシック"/>
            </a:rPr>
            <a:t>年度においては</a:t>
          </a:r>
          <a:r>
            <a:rPr kumimoji="1" lang="en-US" altLang="ja-JP" sz="1300">
              <a:latin typeface="ＭＳ Ｐゴシック"/>
            </a:rPr>
            <a:t>100</a:t>
          </a:r>
          <a:r>
            <a:rPr kumimoji="1" lang="ja-JP" altLang="en-US" sz="1300">
              <a:latin typeface="ＭＳ Ｐゴシック"/>
            </a:rPr>
            <a:t>を下回っているものの、類似団体平均を上回っている。</a:t>
          </a:r>
          <a:endParaRPr kumimoji="1" lang="en-US" altLang="ja-JP" sz="1300">
            <a:latin typeface="ＭＳ Ｐゴシック"/>
          </a:endParaRPr>
        </a:p>
        <a:p>
          <a:r>
            <a:rPr kumimoji="1" lang="ja-JP" altLang="en-US" sz="1300">
              <a:latin typeface="ＭＳ Ｐゴシック"/>
            </a:rPr>
            <a:t>　今後においても、引き続き職員の給与水準の適正化に努める。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74930</xdr:rowOff>
    </xdr:from>
    <xdr:to>
      <xdr:col>24</xdr:col>
      <xdr:colOff>558800</xdr:colOff>
      <xdr:row>87</xdr:row>
      <xdr:rowOff>111125</xdr:rowOff>
    </xdr:to>
    <xdr:cxnSp macro="">
      <xdr:nvCxnSpPr>
        <xdr:cNvPr id="257" name="直線コネクタ 256"/>
        <xdr:cNvCxnSpPr/>
      </xdr:nvCxnSpPr>
      <xdr:spPr>
        <a:xfrm flipV="1">
          <a:off x="16179800" y="14991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111125</xdr:rowOff>
    </xdr:from>
    <xdr:to>
      <xdr:col>23</xdr:col>
      <xdr:colOff>406400</xdr:colOff>
      <xdr:row>89</xdr:row>
      <xdr:rowOff>69850</xdr:rowOff>
    </xdr:to>
    <xdr:cxnSp macro="">
      <xdr:nvCxnSpPr>
        <xdr:cNvPr id="260" name="直線コネクタ 259"/>
        <xdr:cNvCxnSpPr/>
      </xdr:nvCxnSpPr>
      <xdr:spPr>
        <a:xfrm flipV="1">
          <a:off x="15290800" y="1502727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37677</xdr:rowOff>
    </xdr:from>
    <xdr:to>
      <xdr:col>22</xdr:col>
      <xdr:colOff>203200</xdr:colOff>
      <xdr:row>89</xdr:row>
      <xdr:rowOff>69850</xdr:rowOff>
    </xdr:to>
    <xdr:cxnSp macro="">
      <xdr:nvCxnSpPr>
        <xdr:cNvPr id="263" name="直線コネクタ 262"/>
        <xdr:cNvCxnSpPr/>
      </xdr:nvCxnSpPr>
      <xdr:spPr>
        <a:xfrm>
          <a:off x="14401800" y="152967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14605</xdr:rowOff>
    </xdr:from>
    <xdr:to>
      <xdr:col>21</xdr:col>
      <xdr:colOff>0</xdr:colOff>
      <xdr:row>89</xdr:row>
      <xdr:rowOff>37677</xdr:rowOff>
    </xdr:to>
    <xdr:cxnSp macro="">
      <xdr:nvCxnSpPr>
        <xdr:cNvPr id="266" name="直線コネクタ 265"/>
        <xdr:cNvCxnSpPr/>
      </xdr:nvCxnSpPr>
      <xdr:spPr>
        <a:xfrm>
          <a:off x="13512800" y="14930755"/>
          <a:ext cx="8890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87</xdr:row>
      <xdr:rowOff>24130</xdr:rowOff>
    </xdr:from>
    <xdr:to>
      <xdr:col>24</xdr:col>
      <xdr:colOff>609600</xdr:colOff>
      <xdr:row>87</xdr:row>
      <xdr:rowOff>125730</xdr:rowOff>
    </xdr:to>
    <xdr:sp macro="" textlink="">
      <xdr:nvSpPr>
        <xdr:cNvPr id="276" name="円/楕円 275"/>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167657</xdr:rowOff>
    </xdr:from>
    <xdr:ext cx="762000" cy="259045"/>
    <xdr:sp macro="" textlink="">
      <xdr:nvSpPr>
        <xdr:cNvPr id="277"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60325</xdr:rowOff>
    </xdr:from>
    <xdr:to>
      <xdr:col>23</xdr:col>
      <xdr:colOff>457200</xdr:colOff>
      <xdr:row>87</xdr:row>
      <xdr:rowOff>161925</xdr:rowOff>
    </xdr:to>
    <xdr:sp macro="" textlink="">
      <xdr:nvSpPr>
        <xdr:cNvPr id="278" name="円/楕円 277"/>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146702</xdr:rowOff>
    </xdr:from>
    <xdr:ext cx="736600" cy="259045"/>
    <xdr:sp macro="" textlink="">
      <xdr:nvSpPr>
        <xdr:cNvPr id="279" name="テキスト ボックス 278"/>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80" name="円/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82" name="円/楕円 281"/>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83" name="テキスト ボックス 282"/>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135255</xdr:rowOff>
    </xdr:from>
    <xdr:to>
      <xdr:col>19</xdr:col>
      <xdr:colOff>533400</xdr:colOff>
      <xdr:row>87</xdr:row>
      <xdr:rowOff>65405</xdr:rowOff>
    </xdr:to>
    <xdr:sp macro="" textlink="">
      <xdr:nvSpPr>
        <xdr:cNvPr id="284" name="円/楕円 283"/>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50182</xdr:rowOff>
    </xdr:from>
    <xdr:ext cx="762000" cy="259045"/>
    <xdr:sp macro="" textlink="">
      <xdr:nvSpPr>
        <xdr:cNvPr id="285" name="テキスト ボックス 284"/>
        <xdr:cNvSpPr txBox="1"/>
      </xdr:nvSpPr>
      <xdr:spPr>
        <a:xfrm>
          <a:off x="13131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年度以降、行財政改革の実施により、職員数の削減を図ってきたところであるが、依然として人口千人当たりの職員数は、類似団体平均を上回っている。</a:t>
          </a:r>
          <a:endParaRPr kumimoji="1" lang="en-US" altLang="ja-JP" sz="1300">
            <a:latin typeface="ＭＳ Ｐゴシック"/>
          </a:endParaRPr>
        </a:p>
        <a:p>
          <a:r>
            <a:rPr kumimoji="1" lang="ja-JP" altLang="en-US" sz="1300">
              <a:latin typeface="ＭＳ Ｐゴシック"/>
            </a:rPr>
            <a:t>　今後においても、引き続き職員の適正配置、定員管理適正化に努める。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157988</xdr:rowOff>
    </xdr:from>
    <xdr:to>
      <xdr:col>24</xdr:col>
      <xdr:colOff>558800</xdr:colOff>
      <xdr:row>62</xdr:row>
      <xdr:rowOff>8737</xdr:rowOff>
    </xdr:to>
    <xdr:cxnSp macro="">
      <xdr:nvCxnSpPr>
        <xdr:cNvPr id="317" name="直線コネクタ 316"/>
        <xdr:cNvCxnSpPr/>
      </xdr:nvCxnSpPr>
      <xdr:spPr>
        <a:xfrm>
          <a:off x="16179800" y="10616438"/>
          <a:ext cx="8382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137960</xdr:rowOff>
    </xdr:from>
    <xdr:to>
      <xdr:col>23</xdr:col>
      <xdr:colOff>406400</xdr:colOff>
      <xdr:row>61</xdr:row>
      <xdr:rowOff>157988</xdr:rowOff>
    </xdr:to>
    <xdr:cxnSp macro="">
      <xdr:nvCxnSpPr>
        <xdr:cNvPr id="320" name="直線コネクタ 319"/>
        <xdr:cNvCxnSpPr/>
      </xdr:nvCxnSpPr>
      <xdr:spPr>
        <a:xfrm>
          <a:off x="15290800" y="10596410"/>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112382</xdr:rowOff>
    </xdr:from>
    <xdr:to>
      <xdr:col>22</xdr:col>
      <xdr:colOff>203200</xdr:colOff>
      <xdr:row>61</xdr:row>
      <xdr:rowOff>137960</xdr:rowOff>
    </xdr:to>
    <xdr:cxnSp macro="">
      <xdr:nvCxnSpPr>
        <xdr:cNvPr id="323" name="直線コネクタ 322"/>
        <xdr:cNvCxnSpPr/>
      </xdr:nvCxnSpPr>
      <xdr:spPr>
        <a:xfrm>
          <a:off x="14401800" y="10570832"/>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103695</xdr:rowOff>
    </xdr:from>
    <xdr:to>
      <xdr:col>21</xdr:col>
      <xdr:colOff>0</xdr:colOff>
      <xdr:row>61</xdr:row>
      <xdr:rowOff>112382</xdr:rowOff>
    </xdr:to>
    <xdr:cxnSp macro="">
      <xdr:nvCxnSpPr>
        <xdr:cNvPr id="326" name="直線コネクタ 325"/>
        <xdr:cNvCxnSpPr/>
      </xdr:nvCxnSpPr>
      <xdr:spPr>
        <a:xfrm>
          <a:off x="13512800" y="1056214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129387</xdr:rowOff>
    </xdr:from>
    <xdr:to>
      <xdr:col>24</xdr:col>
      <xdr:colOff>609600</xdr:colOff>
      <xdr:row>62</xdr:row>
      <xdr:rowOff>59537</xdr:rowOff>
    </xdr:to>
    <xdr:sp macro="" textlink="">
      <xdr:nvSpPr>
        <xdr:cNvPr id="336" name="円/楕円 335"/>
        <xdr:cNvSpPr/>
      </xdr:nvSpPr>
      <xdr:spPr>
        <a:xfrm>
          <a:off x="16967200" y="105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101464</xdr:rowOff>
    </xdr:from>
    <xdr:ext cx="762000" cy="259045"/>
    <xdr:sp macro="" textlink="">
      <xdr:nvSpPr>
        <xdr:cNvPr id="337" name="定員管理の状況該当値テキスト"/>
        <xdr:cNvSpPr txBox="1"/>
      </xdr:nvSpPr>
      <xdr:spPr>
        <a:xfrm>
          <a:off x="17106900" y="105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107188</xdr:rowOff>
    </xdr:from>
    <xdr:to>
      <xdr:col>23</xdr:col>
      <xdr:colOff>457200</xdr:colOff>
      <xdr:row>62</xdr:row>
      <xdr:rowOff>37338</xdr:rowOff>
    </xdr:to>
    <xdr:sp macro="" textlink="">
      <xdr:nvSpPr>
        <xdr:cNvPr id="338" name="円/楕円 337"/>
        <xdr:cNvSpPr/>
      </xdr:nvSpPr>
      <xdr:spPr>
        <a:xfrm>
          <a:off x="16129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22115</xdr:rowOff>
    </xdr:from>
    <xdr:ext cx="736600" cy="259045"/>
    <xdr:sp macro="" textlink="">
      <xdr:nvSpPr>
        <xdr:cNvPr id="339" name="テキスト ボックス 338"/>
        <xdr:cNvSpPr txBox="1"/>
      </xdr:nvSpPr>
      <xdr:spPr>
        <a:xfrm>
          <a:off x="15798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87160</xdr:rowOff>
    </xdr:from>
    <xdr:to>
      <xdr:col>22</xdr:col>
      <xdr:colOff>254000</xdr:colOff>
      <xdr:row>62</xdr:row>
      <xdr:rowOff>17310</xdr:rowOff>
    </xdr:to>
    <xdr:sp macro="" textlink="">
      <xdr:nvSpPr>
        <xdr:cNvPr id="340" name="円/楕円 339"/>
        <xdr:cNvSpPr/>
      </xdr:nvSpPr>
      <xdr:spPr>
        <a:xfrm>
          <a:off x="15240000" y="105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2087</xdr:rowOff>
    </xdr:from>
    <xdr:ext cx="762000" cy="259045"/>
    <xdr:sp macro="" textlink="">
      <xdr:nvSpPr>
        <xdr:cNvPr id="341" name="テキスト ボックス 340"/>
        <xdr:cNvSpPr txBox="1"/>
      </xdr:nvSpPr>
      <xdr:spPr>
        <a:xfrm>
          <a:off x="14909800" y="106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61582</xdr:rowOff>
    </xdr:from>
    <xdr:to>
      <xdr:col>21</xdr:col>
      <xdr:colOff>50800</xdr:colOff>
      <xdr:row>61</xdr:row>
      <xdr:rowOff>163182</xdr:rowOff>
    </xdr:to>
    <xdr:sp macro="" textlink="">
      <xdr:nvSpPr>
        <xdr:cNvPr id="342" name="円/楕円 341"/>
        <xdr:cNvSpPr/>
      </xdr:nvSpPr>
      <xdr:spPr>
        <a:xfrm>
          <a:off x="14351000" y="105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147959</xdr:rowOff>
    </xdr:from>
    <xdr:ext cx="762000" cy="259045"/>
    <xdr:sp macro="" textlink="">
      <xdr:nvSpPr>
        <xdr:cNvPr id="343" name="テキスト ボックス 342"/>
        <xdr:cNvSpPr txBox="1"/>
      </xdr:nvSpPr>
      <xdr:spPr>
        <a:xfrm>
          <a:off x="14020800" y="1060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52895</xdr:rowOff>
    </xdr:from>
    <xdr:to>
      <xdr:col>19</xdr:col>
      <xdr:colOff>533400</xdr:colOff>
      <xdr:row>61</xdr:row>
      <xdr:rowOff>154495</xdr:rowOff>
    </xdr:to>
    <xdr:sp macro="" textlink="">
      <xdr:nvSpPr>
        <xdr:cNvPr id="344" name="円/楕円 343"/>
        <xdr:cNvSpPr/>
      </xdr:nvSpPr>
      <xdr:spPr>
        <a:xfrm>
          <a:off x="13462000" y="105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139272</xdr:rowOff>
    </xdr:from>
    <xdr:ext cx="762000" cy="259045"/>
    <xdr:sp macro="" textlink="">
      <xdr:nvSpPr>
        <xdr:cNvPr id="345" name="テキスト ボックス 344"/>
        <xdr:cNvSpPr txBox="1"/>
      </xdr:nvSpPr>
      <xdr:spPr>
        <a:xfrm>
          <a:off x="13131800" y="1059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実質公債費比率については、平成</a:t>
          </a:r>
          <a:r>
            <a:rPr kumimoji="1" lang="en-US" altLang="ja-JP" sz="1300">
              <a:latin typeface="ＭＳ Ｐゴシック"/>
            </a:rPr>
            <a:t>21</a:t>
          </a:r>
          <a:r>
            <a:rPr kumimoji="1" lang="ja-JP" altLang="ja-JP" sz="1300">
              <a:solidFill>
                <a:schemeClr val="dk1"/>
              </a:solidFill>
              <a:effectLst/>
              <a:latin typeface="+mn-lt"/>
              <a:ea typeface="+mn-ea"/>
              <a:cs typeface="+mn-cs"/>
            </a:rPr>
            <a:t>年度における公的資金繰上償還の実施や地方債発行の抑制等</a:t>
          </a:r>
          <a:r>
            <a:rPr kumimoji="1" lang="ja-JP" altLang="en-US" sz="1300">
              <a:solidFill>
                <a:schemeClr val="dk1"/>
              </a:solidFill>
              <a:effectLst/>
              <a:latin typeface="+mn-lt"/>
              <a:ea typeface="+mn-ea"/>
              <a:cs typeface="+mn-cs"/>
            </a:rPr>
            <a:t>により減少傾向にあるが、今後、老朽化した施設の更新時期を迎えるため、地方債発行額が増加し元利償還金が増加する見込みであることから、今後においては、将来を見据えた計画的・効率的な事業の実施により財政負担の軽減・平準化を図り、財政の健全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138938</xdr:rowOff>
    </xdr:from>
    <xdr:to>
      <xdr:col>24</xdr:col>
      <xdr:colOff>558800</xdr:colOff>
      <xdr:row>41</xdr:row>
      <xdr:rowOff>163068</xdr:rowOff>
    </xdr:to>
    <xdr:cxnSp macro="">
      <xdr:nvCxnSpPr>
        <xdr:cNvPr id="376" name="直線コネクタ 375"/>
        <xdr:cNvCxnSpPr/>
      </xdr:nvCxnSpPr>
      <xdr:spPr>
        <a:xfrm flipV="1">
          <a:off x="16179800" y="71683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163068</xdr:rowOff>
    </xdr:from>
    <xdr:to>
      <xdr:col>23</xdr:col>
      <xdr:colOff>406400</xdr:colOff>
      <xdr:row>42</xdr:row>
      <xdr:rowOff>15748</xdr:rowOff>
    </xdr:to>
    <xdr:cxnSp macro="">
      <xdr:nvCxnSpPr>
        <xdr:cNvPr id="379" name="直線コネクタ 378"/>
        <xdr:cNvCxnSpPr/>
      </xdr:nvCxnSpPr>
      <xdr:spPr>
        <a:xfrm flipV="1">
          <a:off x="15290800" y="71925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42</xdr:row>
      <xdr:rowOff>68834</xdr:rowOff>
    </xdr:to>
    <xdr:cxnSp macro="">
      <xdr:nvCxnSpPr>
        <xdr:cNvPr id="382" name="直線コネクタ 381"/>
        <xdr:cNvCxnSpPr/>
      </xdr:nvCxnSpPr>
      <xdr:spPr>
        <a:xfrm flipV="1">
          <a:off x="14401800" y="721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68834</xdr:rowOff>
    </xdr:from>
    <xdr:to>
      <xdr:col>21</xdr:col>
      <xdr:colOff>0</xdr:colOff>
      <xdr:row>42</xdr:row>
      <xdr:rowOff>112268</xdr:rowOff>
    </xdr:to>
    <xdr:cxnSp macro="">
      <xdr:nvCxnSpPr>
        <xdr:cNvPr id="385" name="直線コネクタ 384"/>
        <xdr:cNvCxnSpPr/>
      </xdr:nvCxnSpPr>
      <xdr:spPr>
        <a:xfrm flipV="1">
          <a:off x="13512800" y="72697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95" name="円/楕円 394"/>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60215</xdr:rowOff>
    </xdr:from>
    <xdr:ext cx="762000" cy="259045"/>
    <xdr:sp macro="" textlink="">
      <xdr:nvSpPr>
        <xdr:cNvPr id="396"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112268</xdr:rowOff>
    </xdr:from>
    <xdr:to>
      <xdr:col>23</xdr:col>
      <xdr:colOff>457200</xdr:colOff>
      <xdr:row>42</xdr:row>
      <xdr:rowOff>42418</xdr:rowOff>
    </xdr:to>
    <xdr:sp macro="" textlink="">
      <xdr:nvSpPr>
        <xdr:cNvPr id="397" name="円/楕円 396"/>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27195</xdr:rowOff>
    </xdr:from>
    <xdr:ext cx="736600" cy="259045"/>
    <xdr:sp macro="" textlink="">
      <xdr:nvSpPr>
        <xdr:cNvPr id="398" name="テキスト ボックス 397"/>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136398</xdr:rowOff>
    </xdr:from>
    <xdr:to>
      <xdr:col>22</xdr:col>
      <xdr:colOff>254000</xdr:colOff>
      <xdr:row>42</xdr:row>
      <xdr:rowOff>66548</xdr:rowOff>
    </xdr:to>
    <xdr:sp macro="" textlink="">
      <xdr:nvSpPr>
        <xdr:cNvPr id="399" name="円/楕円 398"/>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400" name="テキスト ボックス 399"/>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18034</xdr:rowOff>
    </xdr:from>
    <xdr:to>
      <xdr:col>21</xdr:col>
      <xdr:colOff>50800</xdr:colOff>
      <xdr:row>42</xdr:row>
      <xdr:rowOff>119634</xdr:rowOff>
    </xdr:to>
    <xdr:sp macro="" textlink="">
      <xdr:nvSpPr>
        <xdr:cNvPr id="401" name="円/楕円 400"/>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129811</xdr:rowOff>
    </xdr:from>
    <xdr:ext cx="762000" cy="259045"/>
    <xdr:sp macro="" textlink="">
      <xdr:nvSpPr>
        <xdr:cNvPr id="402" name="テキスト ボックス 401"/>
        <xdr:cNvSpPr txBox="1"/>
      </xdr:nvSpPr>
      <xdr:spPr>
        <a:xfrm>
          <a:off x="14020800" y="698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3" name="円/楕円 402"/>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404" name="テキスト ボックス 403"/>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将来負担比率については、類似団体を上回っている状況にあるが、平成</a:t>
          </a:r>
          <a:r>
            <a:rPr kumimoji="1" lang="en-US" altLang="ja-JP" sz="1300">
              <a:latin typeface="ＭＳ Ｐゴシック"/>
            </a:rPr>
            <a:t>21</a:t>
          </a:r>
          <a:r>
            <a:rPr kumimoji="1" lang="ja-JP" altLang="en-US" sz="1300">
              <a:latin typeface="ＭＳ Ｐゴシック"/>
            </a:rPr>
            <a:t>年度における公的資金繰上償還の実施や地方債発行の抑制等による地方債残高の減少、一部事務組合における地方債残高の減少、そして、退職手当負担見込額が対象職員数の減により減少しているなど比率は減少傾向にある。</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今後においても、地方債残高に留意しつつ計画的に事業を実施し、財政の健全化に努める。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77611</xdr:rowOff>
    </xdr:from>
    <xdr:to>
      <xdr:col>24</xdr:col>
      <xdr:colOff>558800</xdr:colOff>
      <xdr:row>14</xdr:row>
      <xdr:rowOff>151342</xdr:rowOff>
    </xdr:to>
    <xdr:cxnSp macro="">
      <xdr:nvCxnSpPr>
        <xdr:cNvPr id="438" name="直線コネクタ 437"/>
        <xdr:cNvCxnSpPr/>
      </xdr:nvCxnSpPr>
      <xdr:spPr>
        <a:xfrm flipV="1">
          <a:off x="16179800" y="2477911"/>
          <a:ext cx="8382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151342</xdr:rowOff>
    </xdr:from>
    <xdr:to>
      <xdr:col>23</xdr:col>
      <xdr:colOff>406400</xdr:colOff>
      <xdr:row>15</xdr:row>
      <xdr:rowOff>117969</xdr:rowOff>
    </xdr:to>
    <xdr:cxnSp macro="">
      <xdr:nvCxnSpPr>
        <xdr:cNvPr id="441" name="直線コネクタ 440"/>
        <xdr:cNvCxnSpPr/>
      </xdr:nvCxnSpPr>
      <xdr:spPr>
        <a:xfrm flipV="1">
          <a:off x="15290800" y="2551642"/>
          <a:ext cx="8890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117969</xdr:rowOff>
    </xdr:from>
    <xdr:to>
      <xdr:col>22</xdr:col>
      <xdr:colOff>203200</xdr:colOff>
      <xdr:row>17</xdr:row>
      <xdr:rowOff>24412</xdr:rowOff>
    </xdr:to>
    <xdr:cxnSp macro="">
      <xdr:nvCxnSpPr>
        <xdr:cNvPr id="444" name="直線コネクタ 443"/>
        <xdr:cNvCxnSpPr/>
      </xdr:nvCxnSpPr>
      <xdr:spPr>
        <a:xfrm flipV="1">
          <a:off x="14401800" y="2689719"/>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24412</xdr:rowOff>
    </xdr:from>
    <xdr:to>
      <xdr:col>21</xdr:col>
      <xdr:colOff>0</xdr:colOff>
      <xdr:row>18</xdr:row>
      <xdr:rowOff>40640</xdr:rowOff>
    </xdr:to>
    <xdr:cxnSp macro="">
      <xdr:nvCxnSpPr>
        <xdr:cNvPr id="447" name="直線コネクタ 446"/>
        <xdr:cNvCxnSpPr/>
      </xdr:nvCxnSpPr>
      <xdr:spPr>
        <a:xfrm flipV="1">
          <a:off x="13512800" y="2939062"/>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0" name="フローチャート :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26811</xdr:rowOff>
    </xdr:from>
    <xdr:to>
      <xdr:col>24</xdr:col>
      <xdr:colOff>609600</xdr:colOff>
      <xdr:row>14</xdr:row>
      <xdr:rowOff>128411</xdr:rowOff>
    </xdr:to>
    <xdr:sp macro="" textlink="">
      <xdr:nvSpPr>
        <xdr:cNvPr id="457" name="円/楕円 456"/>
        <xdr:cNvSpPr/>
      </xdr:nvSpPr>
      <xdr:spPr>
        <a:xfrm>
          <a:off x="16967200" y="24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170338</xdr:rowOff>
    </xdr:from>
    <xdr:ext cx="762000" cy="259045"/>
    <xdr:sp macro="" textlink="">
      <xdr:nvSpPr>
        <xdr:cNvPr id="458" name="将来負担の状況該当値テキスト"/>
        <xdr:cNvSpPr txBox="1"/>
      </xdr:nvSpPr>
      <xdr:spPr>
        <a:xfrm>
          <a:off x="17106900" y="239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100542</xdr:rowOff>
    </xdr:from>
    <xdr:to>
      <xdr:col>23</xdr:col>
      <xdr:colOff>457200</xdr:colOff>
      <xdr:row>15</xdr:row>
      <xdr:rowOff>30692</xdr:rowOff>
    </xdr:to>
    <xdr:sp macro="" textlink="">
      <xdr:nvSpPr>
        <xdr:cNvPr id="459" name="円/楕円 458"/>
        <xdr:cNvSpPr/>
      </xdr:nvSpPr>
      <xdr:spPr>
        <a:xfrm>
          <a:off x="16129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15469</xdr:rowOff>
    </xdr:from>
    <xdr:ext cx="736600" cy="259045"/>
    <xdr:sp macro="" textlink="">
      <xdr:nvSpPr>
        <xdr:cNvPr id="460" name="テキスト ボックス 459"/>
        <xdr:cNvSpPr txBox="1"/>
      </xdr:nvSpPr>
      <xdr:spPr>
        <a:xfrm>
          <a:off x="15798800" y="2587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67169</xdr:rowOff>
    </xdr:from>
    <xdr:to>
      <xdr:col>22</xdr:col>
      <xdr:colOff>254000</xdr:colOff>
      <xdr:row>15</xdr:row>
      <xdr:rowOff>168769</xdr:rowOff>
    </xdr:to>
    <xdr:sp macro="" textlink="">
      <xdr:nvSpPr>
        <xdr:cNvPr id="461" name="円/楕円 460"/>
        <xdr:cNvSpPr/>
      </xdr:nvSpPr>
      <xdr:spPr>
        <a:xfrm>
          <a:off x="15240000" y="2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153546</xdr:rowOff>
    </xdr:from>
    <xdr:ext cx="762000" cy="259045"/>
    <xdr:sp macro="" textlink="">
      <xdr:nvSpPr>
        <xdr:cNvPr id="462" name="テキスト ボックス 461"/>
        <xdr:cNvSpPr txBox="1"/>
      </xdr:nvSpPr>
      <xdr:spPr>
        <a:xfrm>
          <a:off x="14909800" y="2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145062</xdr:rowOff>
    </xdr:from>
    <xdr:to>
      <xdr:col>21</xdr:col>
      <xdr:colOff>50800</xdr:colOff>
      <xdr:row>17</xdr:row>
      <xdr:rowOff>75212</xdr:rowOff>
    </xdr:to>
    <xdr:sp macro="" textlink="">
      <xdr:nvSpPr>
        <xdr:cNvPr id="463" name="円/楕円 462"/>
        <xdr:cNvSpPr/>
      </xdr:nvSpPr>
      <xdr:spPr>
        <a:xfrm>
          <a:off x="143510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59989</xdr:rowOff>
    </xdr:from>
    <xdr:ext cx="762000" cy="259045"/>
    <xdr:sp macro="" textlink="">
      <xdr:nvSpPr>
        <xdr:cNvPr id="464" name="テキスト ボックス 463"/>
        <xdr:cNvSpPr txBox="1"/>
      </xdr:nvSpPr>
      <xdr:spPr>
        <a:xfrm>
          <a:off x="14020800" y="29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161290</xdr:rowOff>
    </xdr:from>
    <xdr:to>
      <xdr:col>19</xdr:col>
      <xdr:colOff>533400</xdr:colOff>
      <xdr:row>18</xdr:row>
      <xdr:rowOff>91440</xdr:rowOff>
    </xdr:to>
    <xdr:sp macro="" textlink="">
      <xdr:nvSpPr>
        <xdr:cNvPr id="465" name="円/楕円 464"/>
        <xdr:cNvSpPr/>
      </xdr:nvSpPr>
      <xdr:spPr>
        <a:xfrm>
          <a:off x="13462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76217</xdr:rowOff>
    </xdr:from>
    <xdr:ext cx="762000" cy="259045"/>
    <xdr:sp macro="" textlink="">
      <xdr:nvSpPr>
        <xdr:cNvPr id="466" name="テキスト ボックス 465"/>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2,041
2,040
158.70
3,155,024
3,102,931
42,146
1,754,565
3,783,196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年度以降、行財政改革の実施により、人件費削減に努めてきたところであるが、平成</a:t>
          </a:r>
          <a:r>
            <a:rPr kumimoji="1" lang="en-US" altLang="ja-JP" sz="1300">
              <a:latin typeface="ＭＳ Ｐゴシック"/>
            </a:rPr>
            <a:t>26</a:t>
          </a:r>
          <a:r>
            <a:rPr kumimoji="1" lang="ja-JP" altLang="en-US" sz="1300">
              <a:latin typeface="ＭＳ Ｐゴシック"/>
            </a:rPr>
            <a:t>年度においては、</a:t>
          </a:r>
          <a:r>
            <a:rPr lang="ja-JP" altLang="en-US" sz="1300" b="0" i="0" u="none" strike="noStrike" baseline="0" smtClean="0">
              <a:solidFill>
                <a:schemeClr val="dk1"/>
              </a:solidFill>
              <a:latin typeface="+mn-lt"/>
              <a:ea typeface="+mn-ea"/>
              <a:cs typeface="+mn-cs"/>
            </a:rPr>
            <a:t>国からの要請に基づく地方公務員給与削減措置が平成</a:t>
          </a:r>
          <a:r>
            <a:rPr lang="en-US" altLang="ja-JP" sz="1300" b="0" i="0" u="none" strike="noStrike" baseline="0" smtClean="0">
              <a:solidFill>
                <a:schemeClr val="dk1"/>
              </a:solidFill>
              <a:latin typeface="+mn-ea"/>
              <a:ea typeface="+mn-ea"/>
              <a:cs typeface="+mn-cs"/>
            </a:rPr>
            <a:t>26</a:t>
          </a:r>
          <a:r>
            <a:rPr lang="ja-JP" altLang="en-US" sz="1300" b="0" i="0" u="none" strike="noStrike" baseline="0" smtClean="0">
              <a:solidFill>
                <a:schemeClr val="dk1"/>
              </a:solidFill>
              <a:latin typeface="+mn-ea"/>
              <a:ea typeface="+mn-ea"/>
              <a:cs typeface="+mn-cs"/>
            </a:rPr>
            <a:t>年</a:t>
          </a:r>
          <a:r>
            <a:rPr lang="en-US" altLang="ja-JP" sz="1300" b="0" i="0" u="none" strike="noStrike" baseline="0" smtClean="0">
              <a:solidFill>
                <a:schemeClr val="dk1"/>
              </a:solidFill>
              <a:latin typeface="+mn-ea"/>
              <a:ea typeface="+mn-ea"/>
              <a:cs typeface="+mn-cs"/>
            </a:rPr>
            <a:t>3</a:t>
          </a:r>
          <a:r>
            <a:rPr lang="ja-JP" altLang="en-US" sz="1300" b="0" i="0" u="none" strike="noStrike" baseline="0" smtClean="0">
              <a:solidFill>
                <a:schemeClr val="dk1"/>
              </a:solidFill>
              <a:latin typeface="+mn-ea"/>
              <a:ea typeface="+mn-ea"/>
              <a:cs typeface="+mn-cs"/>
            </a:rPr>
            <a:t>月</a:t>
          </a:r>
          <a:r>
            <a:rPr lang="ja-JP" altLang="en-US" sz="1300" b="0" i="0" u="none" strike="noStrike" baseline="0" smtClean="0">
              <a:solidFill>
                <a:schemeClr val="dk1"/>
              </a:solidFill>
              <a:latin typeface="+mn-lt"/>
              <a:ea typeface="+mn-ea"/>
              <a:cs typeface="+mn-cs"/>
            </a:rPr>
            <a:t>をもって終了したことにより、人件費が増加し、類似団体平均を上回っている状況である。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今後においても、適正な定員管理や給与水準の適正化に努める。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58420</xdr:rowOff>
    </xdr:from>
    <xdr:to>
      <xdr:col>7</xdr:col>
      <xdr:colOff>15875</xdr:colOff>
      <xdr:row>36</xdr:row>
      <xdr:rowOff>12700</xdr:rowOff>
    </xdr:to>
    <xdr:cxnSp macro="">
      <xdr:nvCxnSpPr>
        <xdr:cNvPr id="64" name="直線コネクタ 63"/>
        <xdr:cNvCxnSpPr/>
      </xdr:nvCxnSpPr>
      <xdr:spPr>
        <a:xfrm>
          <a:off x="3987800" y="605917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58420</xdr:rowOff>
    </xdr:from>
    <xdr:to>
      <xdr:col>5</xdr:col>
      <xdr:colOff>549275</xdr:colOff>
      <xdr:row>35</xdr:row>
      <xdr:rowOff>107950</xdr:rowOff>
    </xdr:to>
    <xdr:cxnSp macro="">
      <xdr:nvCxnSpPr>
        <xdr:cNvPr id="67" name="直線コネクタ 66"/>
        <xdr:cNvCxnSpPr/>
      </xdr:nvCxnSpPr>
      <xdr:spPr>
        <a:xfrm flipV="1">
          <a:off x="3098800" y="6059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35</xdr:row>
      <xdr:rowOff>165100</xdr:rowOff>
    </xdr:to>
    <xdr:cxnSp macro="">
      <xdr:nvCxnSpPr>
        <xdr:cNvPr id="70" name="直線コネクタ 69"/>
        <xdr:cNvCxnSpPr/>
      </xdr:nvCxnSpPr>
      <xdr:spPr>
        <a:xfrm flipV="1">
          <a:off x="2209800" y="610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111760</xdr:rowOff>
    </xdr:from>
    <xdr:to>
      <xdr:col>3</xdr:col>
      <xdr:colOff>142875</xdr:colOff>
      <xdr:row>35</xdr:row>
      <xdr:rowOff>165100</xdr:rowOff>
    </xdr:to>
    <xdr:cxnSp macro="">
      <xdr:nvCxnSpPr>
        <xdr:cNvPr id="73" name="直線コネクタ 72"/>
        <xdr:cNvCxnSpPr/>
      </xdr:nvCxnSpPr>
      <xdr:spPr>
        <a:xfrm>
          <a:off x="1320800" y="61125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3" name="円/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105427</xdr:rowOff>
    </xdr:from>
    <xdr:ext cx="762000" cy="259045"/>
    <xdr:sp macro="" textlink="">
      <xdr:nvSpPr>
        <xdr:cNvPr id="84"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xdr:rowOff>
    </xdr:from>
    <xdr:to>
      <xdr:col>5</xdr:col>
      <xdr:colOff>600075</xdr:colOff>
      <xdr:row>35</xdr:row>
      <xdr:rowOff>109220</xdr:rowOff>
    </xdr:to>
    <xdr:sp macro="" textlink="">
      <xdr:nvSpPr>
        <xdr:cNvPr id="85" name="円/楕円 84"/>
        <xdr:cNvSpPr/>
      </xdr:nvSpPr>
      <xdr:spPr>
        <a:xfrm>
          <a:off x="3937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119397</xdr:rowOff>
    </xdr:from>
    <xdr:ext cx="736600" cy="259045"/>
    <xdr:sp macro="" textlink="">
      <xdr:nvSpPr>
        <xdr:cNvPr id="86" name="テキスト ボックス 85"/>
        <xdr:cNvSpPr txBox="1"/>
      </xdr:nvSpPr>
      <xdr:spPr>
        <a:xfrm>
          <a:off x="3606800" y="577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7" name="円/楕円 86"/>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88" name="テキスト ボックス 87"/>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114300</xdr:rowOff>
    </xdr:from>
    <xdr:to>
      <xdr:col>3</xdr:col>
      <xdr:colOff>193675</xdr:colOff>
      <xdr:row>36</xdr:row>
      <xdr:rowOff>44450</xdr:rowOff>
    </xdr:to>
    <xdr:sp macro="" textlink="">
      <xdr:nvSpPr>
        <xdr:cNvPr id="89" name="円/楕円 88"/>
        <xdr:cNvSpPr/>
      </xdr:nvSpPr>
      <xdr:spPr>
        <a:xfrm>
          <a:off x="2159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54627</xdr:rowOff>
    </xdr:from>
    <xdr:ext cx="762000" cy="259045"/>
    <xdr:sp macro="" textlink="">
      <xdr:nvSpPr>
        <xdr:cNvPr id="90" name="テキスト ボックス 89"/>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60960</xdr:rowOff>
    </xdr:from>
    <xdr:to>
      <xdr:col>1</xdr:col>
      <xdr:colOff>676275</xdr:colOff>
      <xdr:row>35</xdr:row>
      <xdr:rowOff>162560</xdr:rowOff>
    </xdr:to>
    <xdr:sp macro="" textlink="">
      <xdr:nvSpPr>
        <xdr:cNvPr id="91" name="円/楕円 90"/>
        <xdr:cNvSpPr/>
      </xdr:nvSpPr>
      <xdr:spPr>
        <a:xfrm>
          <a:off x="1270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147337</xdr:rowOff>
    </xdr:from>
    <xdr:ext cx="762000" cy="259045"/>
    <xdr:sp macro="" textlink="">
      <xdr:nvSpPr>
        <xdr:cNvPr id="92" name="テキスト ボックス 91"/>
        <xdr:cNvSpPr txBox="1"/>
      </xdr:nvSpPr>
      <xdr:spPr>
        <a:xfrm>
          <a:off x="939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年度以降、行財政改革の実施により、物件費等の削減に努めているところであるが、依然として物件費の比率が類似団体平均を上回っている。</a:t>
          </a:r>
          <a:endParaRPr kumimoji="1" lang="en-US" altLang="ja-JP" sz="1300">
            <a:latin typeface="ＭＳ Ｐゴシック"/>
          </a:endParaRPr>
        </a:p>
        <a:p>
          <a:r>
            <a:rPr kumimoji="1" lang="ja-JP" altLang="en-US" sz="1300">
              <a:latin typeface="ＭＳ Ｐゴシック"/>
            </a:rPr>
            <a:t>　今後においても、事務事業の点検・見直し等により経費削減に努めるとともに、指定管理制度による民間委託を実施しコスト削減を図る。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54610</xdr:rowOff>
    </xdr:to>
    <xdr:cxnSp macro="">
      <xdr:nvCxnSpPr>
        <xdr:cNvPr id="125" name="直線コネクタ 124"/>
        <xdr:cNvCxnSpPr/>
      </xdr:nvCxnSpPr>
      <xdr:spPr>
        <a:xfrm>
          <a:off x="15671800" y="2885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142240</xdr:rowOff>
    </xdr:to>
    <xdr:cxnSp macro="">
      <xdr:nvCxnSpPr>
        <xdr:cNvPr id="128" name="直線コネクタ 127"/>
        <xdr:cNvCxnSpPr/>
      </xdr:nvCxnSpPr>
      <xdr:spPr>
        <a:xfrm>
          <a:off x="14782800" y="283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111760</xdr:rowOff>
    </xdr:to>
    <xdr:cxnSp macro="">
      <xdr:nvCxnSpPr>
        <xdr:cNvPr id="131" name="直線コネクタ 130"/>
        <xdr:cNvCxnSpPr/>
      </xdr:nvCxnSpPr>
      <xdr:spPr>
        <a:xfrm flipV="1">
          <a:off x="13893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111760</xdr:rowOff>
    </xdr:to>
    <xdr:cxnSp macro="">
      <xdr:nvCxnSpPr>
        <xdr:cNvPr id="134" name="直線コネクタ 133"/>
        <xdr:cNvCxnSpPr/>
      </xdr:nvCxnSpPr>
      <xdr:spPr>
        <a:xfrm>
          <a:off x="13004800" y="2748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4" name="円/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5"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47" name="テキスト ボックス 146"/>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8" name="円/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49" name="テキスト ボックス 148"/>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0" name="円/楕円 149"/>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1" name="テキスト ボックス 150"/>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53" name="テキスト ボックス 152"/>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本町においては、少子高齢化の進行が顕著であるものの、扶助費の比率については概ね横ばいで推移してきたところであるが、平成</a:t>
          </a:r>
          <a:r>
            <a:rPr kumimoji="1" lang="en-US" altLang="ja-JP" sz="1300">
              <a:latin typeface="ＭＳ Ｐゴシック"/>
            </a:rPr>
            <a:t>26</a:t>
          </a:r>
          <a:r>
            <a:rPr kumimoji="1" lang="ja-JP" altLang="en-US" sz="1300">
              <a:latin typeface="ＭＳ Ｐゴシック"/>
            </a:rPr>
            <a:t>年度においては、単独事業として実施する社会保障給付費の増や普通交付税の大幅な減少などにより比率が増加している状況である。</a:t>
          </a:r>
          <a:endParaRPr kumimoji="1" lang="en-US" altLang="ja-JP" sz="1300">
            <a:latin typeface="ＭＳ Ｐゴシック"/>
          </a:endParaRPr>
        </a:p>
        <a:p>
          <a:r>
            <a:rPr kumimoji="1" lang="ja-JP" altLang="en-US" sz="1300" b="0" i="0" u="none" strike="noStrike" baseline="0">
              <a:solidFill>
                <a:schemeClr val="dk1"/>
              </a:solidFill>
              <a:latin typeface="ＭＳ Ｐゴシック"/>
              <a:ea typeface="+mn-ea"/>
              <a:cs typeface="+mn-cs"/>
            </a:rPr>
            <a:t>　</a:t>
          </a:r>
          <a:r>
            <a:rPr lang="ja-JP" altLang="en-US" sz="1300" b="0" i="0" u="none" strike="noStrike" baseline="0" smtClean="0">
              <a:solidFill>
                <a:schemeClr val="dk1"/>
              </a:solidFill>
              <a:latin typeface="+mn-lt"/>
              <a:ea typeface="+mn-ea"/>
              <a:cs typeface="+mn-cs"/>
            </a:rPr>
            <a:t>今後においても、町の単独事業等について、事務事業の見直しや改善を図り、効率的な事業の実施に努める。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159657</xdr:rowOff>
    </xdr:to>
    <xdr:cxnSp macro="">
      <xdr:nvCxnSpPr>
        <xdr:cNvPr id="187" name="直線コネクタ 186"/>
        <xdr:cNvCxnSpPr/>
      </xdr:nvCxnSpPr>
      <xdr:spPr>
        <a:xfrm>
          <a:off x="3987800" y="93199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61685</xdr:rowOff>
    </xdr:to>
    <xdr:cxnSp macro="">
      <xdr:nvCxnSpPr>
        <xdr:cNvPr id="190" name="直線コネクタ 189"/>
        <xdr:cNvCxnSpPr/>
      </xdr:nvCxnSpPr>
      <xdr:spPr>
        <a:xfrm>
          <a:off x="3098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78015</xdr:rowOff>
    </xdr:to>
    <xdr:cxnSp macro="">
      <xdr:nvCxnSpPr>
        <xdr:cNvPr id="193" name="直線コネクタ 192"/>
        <xdr:cNvCxnSpPr/>
      </xdr:nvCxnSpPr>
      <xdr:spPr>
        <a:xfrm flipV="1">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6" name="直線コネクタ 195"/>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8" name="円/楕円 207"/>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9" name="テキスト ボックス 208"/>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0" name="円/楕円 209"/>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1" name="テキスト ボックス 210"/>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けるその他に係る経常収支比率については、施設の適正管理実施により維持補修費に係る比率が減少するとともに、特別会計における経費削減効果により繰出金に係る比率が減少している状況である。</a:t>
          </a:r>
          <a:endParaRPr kumimoji="1" lang="en-US" altLang="ja-JP" sz="1300">
            <a:latin typeface="ＭＳ Ｐゴシック"/>
          </a:endParaRPr>
        </a:p>
        <a:p>
          <a:r>
            <a:rPr kumimoji="1" lang="ja-JP" altLang="en-US" sz="1300">
              <a:latin typeface="ＭＳ Ｐゴシック"/>
            </a:rPr>
            <a:t>　今後においても引き続き、公共施設マネジメントの実施により維持補修費の抑制に努めるとともに、特別会計においても効率的に事業を実施するなど、繰出金の抑制に努める。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21844</xdr:rowOff>
    </xdr:from>
    <xdr:to>
      <xdr:col>24</xdr:col>
      <xdr:colOff>31750</xdr:colOff>
      <xdr:row>56</xdr:row>
      <xdr:rowOff>53848</xdr:rowOff>
    </xdr:to>
    <xdr:cxnSp macro="">
      <xdr:nvCxnSpPr>
        <xdr:cNvPr id="245" name="直線コネクタ 244"/>
        <xdr:cNvCxnSpPr/>
      </xdr:nvCxnSpPr>
      <xdr:spPr>
        <a:xfrm flipV="1">
          <a:off x="15671800" y="9623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53848</xdr:rowOff>
    </xdr:to>
    <xdr:cxnSp macro="">
      <xdr:nvCxnSpPr>
        <xdr:cNvPr id="248" name="直線コネクタ 247"/>
        <xdr:cNvCxnSpPr/>
      </xdr:nvCxnSpPr>
      <xdr:spPr>
        <a:xfrm>
          <a:off x="14782800" y="9636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113284</xdr:rowOff>
    </xdr:to>
    <xdr:cxnSp macro="">
      <xdr:nvCxnSpPr>
        <xdr:cNvPr id="251" name="直線コネクタ 250"/>
        <xdr:cNvCxnSpPr/>
      </xdr:nvCxnSpPr>
      <xdr:spPr>
        <a:xfrm flipV="1">
          <a:off x="13893800" y="96367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57</xdr:row>
      <xdr:rowOff>46990</xdr:rowOff>
    </xdr:to>
    <xdr:cxnSp macro="">
      <xdr:nvCxnSpPr>
        <xdr:cNvPr id="254" name="直線コネクタ 253"/>
        <xdr:cNvCxnSpPr/>
      </xdr:nvCxnSpPr>
      <xdr:spPr>
        <a:xfrm flipV="1">
          <a:off x="13004800" y="97144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142494</xdr:rowOff>
    </xdr:from>
    <xdr:to>
      <xdr:col>24</xdr:col>
      <xdr:colOff>82550</xdr:colOff>
      <xdr:row>56</xdr:row>
      <xdr:rowOff>72644</xdr:rowOff>
    </xdr:to>
    <xdr:sp macro="" textlink="">
      <xdr:nvSpPr>
        <xdr:cNvPr id="264" name="円/楕円 263"/>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159021</xdr:rowOff>
    </xdr:from>
    <xdr:ext cx="762000" cy="259045"/>
    <xdr:sp macro="" textlink="">
      <xdr:nvSpPr>
        <xdr:cNvPr id="265"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xdr:rowOff>
    </xdr:from>
    <xdr:to>
      <xdr:col>22</xdr:col>
      <xdr:colOff>615950</xdr:colOff>
      <xdr:row>56</xdr:row>
      <xdr:rowOff>104648</xdr:rowOff>
    </xdr:to>
    <xdr:sp macro="" textlink="">
      <xdr:nvSpPr>
        <xdr:cNvPr id="266" name="円/楕円 265"/>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89425</xdr:rowOff>
    </xdr:from>
    <xdr:ext cx="736600" cy="259045"/>
    <xdr:sp macro="" textlink="">
      <xdr:nvSpPr>
        <xdr:cNvPr id="267" name="テキスト ボックス 266"/>
        <xdr:cNvSpPr txBox="1"/>
      </xdr:nvSpPr>
      <xdr:spPr>
        <a:xfrm>
          <a:off x="15290800" y="969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68" name="円/楕円 267"/>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69" name="テキスト ボックス 26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70" name="円/楕円 269"/>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148861</xdr:rowOff>
    </xdr:from>
    <xdr:ext cx="762000" cy="259045"/>
    <xdr:sp macro="" textlink="">
      <xdr:nvSpPr>
        <xdr:cNvPr id="271" name="テキスト ボックス 270"/>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2" name="円/楕円 271"/>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3" name="テキスト ボックス 272"/>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年度以降、行財政改革の実施により、各団体への補助金・助成金の廃止等により経費削減に努めており、平成</a:t>
          </a:r>
          <a:r>
            <a:rPr kumimoji="1" lang="en-US" altLang="ja-JP" sz="1300">
              <a:latin typeface="ＭＳ Ｐゴシック"/>
            </a:rPr>
            <a:t>26</a:t>
          </a:r>
          <a:r>
            <a:rPr kumimoji="1" lang="ja-JP" altLang="en-US" sz="1300">
              <a:latin typeface="ＭＳ Ｐゴシック"/>
            </a:rPr>
            <a:t>年度においては、補助費等に係る経常一般財源はおおむね前年度と同程度であるが、普通交付税の大幅な減少により比率が増加している状況である。</a:t>
          </a:r>
          <a:endParaRPr kumimoji="1" lang="en-US" altLang="ja-JP" sz="1300">
            <a:latin typeface="ＭＳ Ｐゴシック"/>
          </a:endParaRPr>
        </a:p>
        <a:p>
          <a:r>
            <a:rPr kumimoji="1" lang="ja-JP" altLang="en-US" sz="1300">
              <a:latin typeface="ＭＳ Ｐゴシック"/>
            </a:rPr>
            <a:t>　今後においても、引き続き事務事業の点検・見直しを継続して実施し、補助費等の抑制に努める。</a:t>
          </a:r>
          <a:endParaRPr kumimoji="1" lang="en-US" altLang="ja-JP" sz="1300" baseline="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108712</xdr:rowOff>
    </xdr:to>
    <xdr:cxnSp macro="">
      <xdr:nvCxnSpPr>
        <xdr:cNvPr id="303" name="直線コネクタ 302"/>
        <xdr:cNvCxnSpPr/>
      </xdr:nvCxnSpPr>
      <xdr:spPr>
        <a:xfrm>
          <a:off x="15671800" y="62260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53848</xdr:rowOff>
    </xdr:to>
    <xdr:cxnSp macro="">
      <xdr:nvCxnSpPr>
        <xdr:cNvPr id="306" name="直線コネクタ 305"/>
        <xdr:cNvCxnSpPr/>
      </xdr:nvCxnSpPr>
      <xdr:spPr>
        <a:xfrm>
          <a:off x="14782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94996</xdr:rowOff>
    </xdr:to>
    <xdr:cxnSp macro="">
      <xdr:nvCxnSpPr>
        <xdr:cNvPr id="309" name="直線コネクタ 308"/>
        <xdr:cNvCxnSpPr/>
      </xdr:nvCxnSpPr>
      <xdr:spPr>
        <a:xfrm flipV="1">
          <a:off x="13893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94996</xdr:rowOff>
    </xdr:to>
    <xdr:cxnSp macro="">
      <xdr:nvCxnSpPr>
        <xdr:cNvPr id="312" name="直線コネクタ 311"/>
        <xdr:cNvCxnSpPr/>
      </xdr:nvCxnSpPr>
      <xdr:spPr>
        <a:xfrm>
          <a:off x="13004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2" name="円/楕円 321"/>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29989</xdr:rowOff>
    </xdr:from>
    <xdr:ext cx="762000" cy="259045"/>
    <xdr:sp macro="" textlink="">
      <xdr:nvSpPr>
        <xdr:cNvPr id="323" name="補助費等該当値テキスト"/>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24" name="円/楕円 323"/>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25" name="テキスト ボックス 324"/>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6" name="円/楕円 325"/>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7" name="テキスト ボックス 32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8" name="円/楕円 32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9" name="テキスト ボックス 328"/>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0" name="円/楕円 329"/>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1" name="テキスト ボックス 330"/>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地方債の新規発行の抑制や平成</a:t>
          </a:r>
          <a:r>
            <a:rPr kumimoji="1" lang="en-US" altLang="ja-JP" sz="1300">
              <a:latin typeface="ＭＳ Ｐゴシック"/>
            </a:rPr>
            <a:t>21</a:t>
          </a:r>
          <a:r>
            <a:rPr kumimoji="1" lang="ja-JP" altLang="en-US" sz="1300">
              <a:latin typeface="ＭＳ Ｐゴシック"/>
            </a:rPr>
            <a:t>年度に公的資金繰上償還を行うなど、公債費の削減に努めており、平成</a:t>
          </a:r>
          <a:r>
            <a:rPr kumimoji="1" lang="en-US" altLang="ja-JP" sz="1300">
              <a:latin typeface="ＭＳ Ｐゴシック"/>
            </a:rPr>
            <a:t>26</a:t>
          </a:r>
          <a:r>
            <a:rPr kumimoji="1" lang="ja-JP" altLang="en-US" sz="1300">
              <a:latin typeface="ＭＳ Ｐゴシック"/>
            </a:rPr>
            <a:t>年度においては公債費に係る経常一般財源は減少しているものの、普通交付税の大幅な減少により比率が増加している状況である。</a:t>
          </a:r>
          <a:endParaRPr kumimoji="1" lang="en-US" altLang="ja-JP" sz="1300">
            <a:latin typeface="ＭＳ Ｐゴシック"/>
          </a:endParaRPr>
        </a:p>
        <a:p>
          <a:r>
            <a:rPr kumimoji="1" lang="ja-JP" altLang="en-US" sz="1300">
              <a:latin typeface="ＭＳ Ｐゴシック"/>
            </a:rPr>
            <a:t>　今後においても、引き続き、事業の緊急性・必要性を的確に把握し、計画的な事業の実施により、起債に大きく頼ることのないよう財政運営に努める。また、地方債の借換による利子償還金の抑制・縮減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134620</xdr:rowOff>
    </xdr:from>
    <xdr:to>
      <xdr:col>7</xdr:col>
      <xdr:colOff>15875</xdr:colOff>
      <xdr:row>78</xdr:row>
      <xdr:rowOff>1270</xdr:rowOff>
    </xdr:to>
    <xdr:cxnSp macro="">
      <xdr:nvCxnSpPr>
        <xdr:cNvPr id="363" name="直線コネクタ 362"/>
        <xdr:cNvCxnSpPr/>
      </xdr:nvCxnSpPr>
      <xdr:spPr>
        <a:xfrm>
          <a:off x="3987800" y="13336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123189</xdr:rowOff>
    </xdr:from>
    <xdr:to>
      <xdr:col>5</xdr:col>
      <xdr:colOff>549275</xdr:colOff>
      <xdr:row>77</xdr:row>
      <xdr:rowOff>134620</xdr:rowOff>
    </xdr:to>
    <xdr:cxnSp macro="">
      <xdr:nvCxnSpPr>
        <xdr:cNvPr id="366" name="直線コネクタ 365"/>
        <xdr:cNvCxnSpPr/>
      </xdr:nvCxnSpPr>
      <xdr:spPr>
        <a:xfrm>
          <a:off x="3098800" y="13324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123189</xdr:rowOff>
    </xdr:from>
    <xdr:to>
      <xdr:col>4</xdr:col>
      <xdr:colOff>346075</xdr:colOff>
      <xdr:row>78</xdr:row>
      <xdr:rowOff>66039</xdr:rowOff>
    </xdr:to>
    <xdr:cxnSp macro="">
      <xdr:nvCxnSpPr>
        <xdr:cNvPr id="369" name="直線コネクタ 368"/>
        <xdr:cNvCxnSpPr/>
      </xdr:nvCxnSpPr>
      <xdr:spPr>
        <a:xfrm flipV="1">
          <a:off x="2209800" y="13324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31750</xdr:rowOff>
    </xdr:from>
    <xdr:to>
      <xdr:col>3</xdr:col>
      <xdr:colOff>142875</xdr:colOff>
      <xdr:row>78</xdr:row>
      <xdr:rowOff>66039</xdr:rowOff>
    </xdr:to>
    <xdr:cxnSp macro="">
      <xdr:nvCxnSpPr>
        <xdr:cNvPr id="372" name="直線コネクタ 371"/>
        <xdr:cNvCxnSpPr/>
      </xdr:nvCxnSpPr>
      <xdr:spPr>
        <a:xfrm>
          <a:off x="1320800" y="13404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121920</xdr:rowOff>
    </xdr:from>
    <xdr:to>
      <xdr:col>7</xdr:col>
      <xdr:colOff>66675</xdr:colOff>
      <xdr:row>78</xdr:row>
      <xdr:rowOff>52070</xdr:rowOff>
    </xdr:to>
    <xdr:sp macro="" textlink="">
      <xdr:nvSpPr>
        <xdr:cNvPr id="382" name="円/楕円 381"/>
        <xdr:cNvSpPr/>
      </xdr:nvSpPr>
      <xdr:spPr>
        <a:xfrm>
          <a:off x="4775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93997</xdr:rowOff>
    </xdr:from>
    <xdr:ext cx="762000" cy="259045"/>
    <xdr:sp macro="" textlink="">
      <xdr:nvSpPr>
        <xdr:cNvPr id="383" name="公債費該当値テキスト"/>
        <xdr:cNvSpPr txBox="1"/>
      </xdr:nvSpPr>
      <xdr:spPr>
        <a:xfrm>
          <a:off x="4914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83820</xdr:rowOff>
    </xdr:from>
    <xdr:to>
      <xdr:col>5</xdr:col>
      <xdr:colOff>600075</xdr:colOff>
      <xdr:row>78</xdr:row>
      <xdr:rowOff>13970</xdr:rowOff>
    </xdr:to>
    <xdr:sp macro="" textlink="">
      <xdr:nvSpPr>
        <xdr:cNvPr id="384" name="円/楕円 383"/>
        <xdr:cNvSpPr/>
      </xdr:nvSpPr>
      <xdr:spPr>
        <a:xfrm>
          <a:off x="3937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170197</xdr:rowOff>
    </xdr:from>
    <xdr:ext cx="736600" cy="259045"/>
    <xdr:sp macro="" textlink="">
      <xdr:nvSpPr>
        <xdr:cNvPr id="385" name="テキスト ボックス 384"/>
        <xdr:cNvSpPr txBox="1"/>
      </xdr:nvSpPr>
      <xdr:spPr>
        <a:xfrm>
          <a:off x="3606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72389</xdr:rowOff>
    </xdr:from>
    <xdr:to>
      <xdr:col>4</xdr:col>
      <xdr:colOff>396875</xdr:colOff>
      <xdr:row>78</xdr:row>
      <xdr:rowOff>2539</xdr:rowOff>
    </xdr:to>
    <xdr:sp macro="" textlink="">
      <xdr:nvSpPr>
        <xdr:cNvPr id="386" name="円/楕円 385"/>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158766</xdr:rowOff>
    </xdr:from>
    <xdr:ext cx="762000" cy="259045"/>
    <xdr:sp macro="" textlink="">
      <xdr:nvSpPr>
        <xdr:cNvPr id="387" name="テキスト ボックス 386"/>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88" name="円/楕円 387"/>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89" name="テキスト ボックス 388"/>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152400</xdr:rowOff>
    </xdr:from>
    <xdr:to>
      <xdr:col>1</xdr:col>
      <xdr:colOff>676275</xdr:colOff>
      <xdr:row>78</xdr:row>
      <xdr:rowOff>82550</xdr:rowOff>
    </xdr:to>
    <xdr:sp macro="" textlink="">
      <xdr:nvSpPr>
        <xdr:cNvPr id="390" name="円/楕円 389"/>
        <xdr:cNvSpPr/>
      </xdr:nvSpPr>
      <xdr:spPr>
        <a:xfrm>
          <a:off x="1270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67327</xdr:rowOff>
    </xdr:from>
    <xdr:ext cx="762000" cy="259045"/>
    <xdr:sp macro="" textlink="">
      <xdr:nvSpPr>
        <xdr:cNvPr id="391" name="テキスト ボックス 390"/>
        <xdr:cNvSpPr txBox="1"/>
      </xdr:nvSpPr>
      <xdr:spPr>
        <a:xfrm>
          <a:off x="939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行財政改革や事務事業の見直し・効率化などの実施により、近年経常収支比率は減少傾向にあったが、平成</a:t>
          </a:r>
          <a:r>
            <a:rPr kumimoji="1" lang="en-US" altLang="ja-JP" sz="1300">
              <a:latin typeface="ＭＳ Ｐゴシック"/>
            </a:rPr>
            <a:t>26</a:t>
          </a:r>
          <a:r>
            <a:rPr kumimoji="1" lang="ja-JP" altLang="en-US" sz="1300">
              <a:latin typeface="ＭＳ Ｐゴシック"/>
            </a:rPr>
            <a:t>年度においては、普通交付税が大幅に減少したことに伴い、全体的に経常収支比率が増加している状況である。</a:t>
          </a:r>
          <a:endParaRPr kumimoji="1" lang="en-US" altLang="ja-JP" sz="1300">
            <a:latin typeface="ＭＳ Ｐゴシック"/>
          </a:endParaRPr>
        </a:p>
        <a:p>
          <a:r>
            <a:rPr kumimoji="1" lang="ja-JP" altLang="en-US" sz="1300">
              <a:latin typeface="ＭＳ Ｐゴシック"/>
            </a:rPr>
            <a:t>　今後においては、引き続き、北竜振興公社や特別養護老人ホームの経営改善に向けた取組みを行うとともに、事務事業の見直し・効率化を図り、経常経費削減に努める。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77</xdr:row>
      <xdr:rowOff>20864</xdr:rowOff>
    </xdr:to>
    <xdr:cxnSp macro="">
      <xdr:nvCxnSpPr>
        <xdr:cNvPr id="426" name="直線コネクタ 425"/>
        <xdr:cNvCxnSpPr/>
      </xdr:nvCxnSpPr>
      <xdr:spPr>
        <a:xfrm>
          <a:off x="15671800" y="13042900"/>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19231</xdr:rowOff>
    </xdr:to>
    <xdr:cxnSp macro="">
      <xdr:nvCxnSpPr>
        <xdr:cNvPr id="429" name="直線コネクタ 428"/>
        <xdr:cNvCxnSpPr/>
      </xdr:nvCxnSpPr>
      <xdr:spPr>
        <a:xfrm flipV="1">
          <a:off x="14782800" y="13042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19231</xdr:rowOff>
    </xdr:from>
    <xdr:to>
      <xdr:col>21</xdr:col>
      <xdr:colOff>361950</xdr:colOff>
      <xdr:row>76</xdr:row>
      <xdr:rowOff>166188</xdr:rowOff>
    </xdr:to>
    <xdr:cxnSp macro="">
      <xdr:nvCxnSpPr>
        <xdr:cNvPr id="432" name="直線コネクタ 431"/>
        <xdr:cNvCxnSpPr/>
      </xdr:nvCxnSpPr>
      <xdr:spPr>
        <a:xfrm flipV="1">
          <a:off x="13893800" y="13049431"/>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100874</xdr:rowOff>
    </xdr:from>
    <xdr:to>
      <xdr:col>20</xdr:col>
      <xdr:colOff>158750</xdr:colOff>
      <xdr:row>76</xdr:row>
      <xdr:rowOff>166188</xdr:rowOff>
    </xdr:to>
    <xdr:cxnSp macro="">
      <xdr:nvCxnSpPr>
        <xdr:cNvPr id="435" name="直線コネクタ 434"/>
        <xdr:cNvCxnSpPr/>
      </xdr:nvCxnSpPr>
      <xdr:spPr>
        <a:xfrm>
          <a:off x="13004800" y="131310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141514</xdr:rowOff>
    </xdr:from>
    <xdr:to>
      <xdr:col>24</xdr:col>
      <xdr:colOff>82550</xdr:colOff>
      <xdr:row>77</xdr:row>
      <xdr:rowOff>71664</xdr:rowOff>
    </xdr:to>
    <xdr:sp macro="" textlink="">
      <xdr:nvSpPr>
        <xdr:cNvPr id="445" name="円/楕円 444"/>
        <xdr:cNvSpPr/>
      </xdr:nvSpPr>
      <xdr:spPr>
        <a:xfrm>
          <a:off x="164592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113591</xdr:rowOff>
    </xdr:from>
    <xdr:ext cx="762000" cy="259045"/>
    <xdr:sp macro="" textlink="">
      <xdr:nvSpPr>
        <xdr:cNvPr id="446" name="公債費以外該当値テキスト"/>
        <xdr:cNvSpPr txBox="1"/>
      </xdr:nvSpPr>
      <xdr:spPr>
        <a:xfrm>
          <a:off x="165989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7" name="円/楕円 446"/>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8" name="テキスト ボックス 447"/>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139881</xdr:rowOff>
    </xdr:from>
    <xdr:to>
      <xdr:col>21</xdr:col>
      <xdr:colOff>412750</xdr:colOff>
      <xdr:row>76</xdr:row>
      <xdr:rowOff>70031</xdr:rowOff>
    </xdr:to>
    <xdr:sp macro="" textlink="">
      <xdr:nvSpPr>
        <xdr:cNvPr id="449" name="円/楕円 448"/>
        <xdr:cNvSpPr/>
      </xdr:nvSpPr>
      <xdr:spPr>
        <a:xfrm>
          <a:off x="14732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80208</xdr:rowOff>
    </xdr:from>
    <xdr:ext cx="762000" cy="259045"/>
    <xdr:sp macro="" textlink="">
      <xdr:nvSpPr>
        <xdr:cNvPr id="450" name="テキスト ボックス 449"/>
        <xdr:cNvSpPr txBox="1"/>
      </xdr:nvSpPr>
      <xdr:spPr>
        <a:xfrm>
          <a:off x="14401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115388</xdr:rowOff>
    </xdr:from>
    <xdr:to>
      <xdr:col>20</xdr:col>
      <xdr:colOff>209550</xdr:colOff>
      <xdr:row>77</xdr:row>
      <xdr:rowOff>45538</xdr:rowOff>
    </xdr:to>
    <xdr:sp macro="" textlink="">
      <xdr:nvSpPr>
        <xdr:cNvPr id="451" name="円/楕円 450"/>
        <xdr:cNvSpPr/>
      </xdr:nvSpPr>
      <xdr:spPr>
        <a:xfrm>
          <a:off x="13843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30315</xdr:rowOff>
    </xdr:from>
    <xdr:ext cx="762000" cy="259045"/>
    <xdr:sp macro="" textlink="">
      <xdr:nvSpPr>
        <xdr:cNvPr id="452" name="テキスト ボックス 451"/>
        <xdr:cNvSpPr txBox="1"/>
      </xdr:nvSpPr>
      <xdr:spPr>
        <a:xfrm>
          <a:off x="13512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50074</xdr:rowOff>
    </xdr:from>
    <xdr:to>
      <xdr:col>19</xdr:col>
      <xdr:colOff>6350</xdr:colOff>
      <xdr:row>76</xdr:row>
      <xdr:rowOff>151674</xdr:rowOff>
    </xdr:to>
    <xdr:sp macro="" textlink="">
      <xdr:nvSpPr>
        <xdr:cNvPr id="453" name="円/楕円 452"/>
        <xdr:cNvSpPr/>
      </xdr:nvSpPr>
      <xdr:spPr>
        <a:xfrm>
          <a:off x="12954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136451</xdr:rowOff>
    </xdr:from>
    <xdr:ext cx="762000" cy="259045"/>
    <xdr:sp macro="" textlink="">
      <xdr:nvSpPr>
        <xdr:cNvPr id="454" name="テキスト ボックス 453"/>
        <xdr:cNvSpPr txBox="1"/>
      </xdr:nvSpPr>
      <xdr:spPr>
        <a:xfrm>
          <a:off x="12623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北海道北竜町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69467</xdr:rowOff>
    </xdr:from>
    <xdr:to>
      <xdr:col>4</xdr:col>
      <xdr:colOff>1117600</xdr:colOff>
      <xdr:row>16</xdr:row>
      <xdr:rowOff>126850</xdr:rowOff>
    </xdr:to>
    <xdr:cxnSp macro="">
      <xdr:nvCxnSpPr>
        <xdr:cNvPr id="47" name="直線コネクタ 46"/>
        <xdr:cNvCxnSpPr/>
      </xdr:nvCxnSpPr>
      <xdr:spPr bwMode="auto">
        <a:xfrm flipV="1">
          <a:off x="5003800" y="2860292"/>
          <a:ext cx="647700" cy="57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107295</xdr:rowOff>
    </xdr:from>
    <xdr:to>
      <xdr:col>4</xdr:col>
      <xdr:colOff>469900</xdr:colOff>
      <xdr:row>16</xdr:row>
      <xdr:rowOff>126850</xdr:rowOff>
    </xdr:to>
    <xdr:cxnSp macro="">
      <xdr:nvCxnSpPr>
        <xdr:cNvPr id="50" name="直線コネクタ 49"/>
        <xdr:cNvCxnSpPr/>
      </xdr:nvCxnSpPr>
      <xdr:spPr bwMode="auto">
        <a:xfrm>
          <a:off x="4305300" y="2898120"/>
          <a:ext cx="698500" cy="1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107295</xdr:rowOff>
    </xdr:from>
    <xdr:to>
      <xdr:col>3</xdr:col>
      <xdr:colOff>904875</xdr:colOff>
      <xdr:row>16</xdr:row>
      <xdr:rowOff>119708</xdr:rowOff>
    </xdr:to>
    <xdr:cxnSp macro="">
      <xdr:nvCxnSpPr>
        <xdr:cNvPr id="53" name="直線コネクタ 52"/>
        <xdr:cNvCxnSpPr/>
      </xdr:nvCxnSpPr>
      <xdr:spPr bwMode="auto">
        <a:xfrm flipV="1">
          <a:off x="3606800" y="2898120"/>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119708</xdr:rowOff>
    </xdr:from>
    <xdr:to>
      <xdr:col>3</xdr:col>
      <xdr:colOff>206375</xdr:colOff>
      <xdr:row>16</xdr:row>
      <xdr:rowOff>148206</xdr:rowOff>
    </xdr:to>
    <xdr:cxnSp macro="">
      <xdr:nvCxnSpPr>
        <xdr:cNvPr id="56" name="直線コネクタ 55"/>
        <xdr:cNvCxnSpPr/>
      </xdr:nvCxnSpPr>
      <xdr:spPr bwMode="auto">
        <a:xfrm flipV="1">
          <a:off x="2908300" y="2910533"/>
          <a:ext cx="698500" cy="28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18667</xdr:rowOff>
    </xdr:from>
    <xdr:to>
      <xdr:col>5</xdr:col>
      <xdr:colOff>34925</xdr:colOff>
      <xdr:row>16</xdr:row>
      <xdr:rowOff>120267</xdr:rowOff>
    </xdr:to>
    <xdr:sp macro="" textlink="">
      <xdr:nvSpPr>
        <xdr:cNvPr id="66" name="円/楕円 65"/>
        <xdr:cNvSpPr/>
      </xdr:nvSpPr>
      <xdr:spPr bwMode="auto">
        <a:xfrm>
          <a:off x="5600700" y="280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35194</xdr:rowOff>
    </xdr:from>
    <xdr:ext cx="762000" cy="259045"/>
    <xdr:sp macro="" textlink="">
      <xdr:nvSpPr>
        <xdr:cNvPr id="67" name="人口1人当たり決算額の推移該当値テキスト130"/>
        <xdr:cNvSpPr txBox="1"/>
      </xdr:nvSpPr>
      <xdr:spPr>
        <a:xfrm>
          <a:off x="5740400" y="265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271,001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76050</xdr:rowOff>
    </xdr:from>
    <xdr:to>
      <xdr:col>4</xdr:col>
      <xdr:colOff>520700</xdr:colOff>
      <xdr:row>17</xdr:row>
      <xdr:rowOff>6200</xdr:rowOff>
    </xdr:to>
    <xdr:sp macro="" textlink="">
      <xdr:nvSpPr>
        <xdr:cNvPr id="68" name="円/楕円 67"/>
        <xdr:cNvSpPr/>
      </xdr:nvSpPr>
      <xdr:spPr bwMode="auto">
        <a:xfrm>
          <a:off x="4953000" y="286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16377</xdr:rowOff>
    </xdr:from>
    <xdr:ext cx="736600" cy="259045"/>
    <xdr:sp macro="" textlink="">
      <xdr:nvSpPr>
        <xdr:cNvPr id="69" name="テキスト ボックス 68"/>
        <xdr:cNvSpPr txBox="1"/>
      </xdr:nvSpPr>
      <xdr:spPr>
        <a:xfrm>
          <a:off x="4622800" y="263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245,899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56495</xdr:rowOff>
    </xdr:from>
    <xdr:to>
      <xdr:col>3</xdr:col>
      <xdr:colOff>955675</xdr:colOff>
      <xdr:row>16</xdr:row>
      <xdr:rowOff>158095</xdr:rowOff>
    </xdr:to>
    <xdr:sp macro="" textlink="">
      <xdr:nvSpPr>
        <xdr:cNvPr id="70" name="円/楕円 69"/>
        <xdr:cNvSpPr/>
      </xdr:nvSpPr>
      <xdr:spPr bwMode="auto">
        <a:xfrm>
          <a:off x="4254500" y="284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168272</xdr:rowOff>
    </xdr:from>
    <xdr:ext cx="762000" cy="259045"/>
    <xdr:sp macro="" textlink="">
      <xdr:nvSpPr>
        <xdr:cNvPr id="71" name="テキスト ボックス 70"/>
        <xdr:cNvSpPr txBox="1"/>
      </xdr:nvSpPr>
      <xdr:spPr>
        <a:xfrm>
          <a:off x="3924300" y="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254,453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68908</xdr:rowOff>
    </xdr:from>
    <xdr:to>
      <xdr:col>3</xdr:col>
      <xdr:colOff>257175</xdr:colOff>
      <xdr:row>16</xdr:row>
      <xdr:rowOff>170508</xdr:rowOff>
    </xdr:to>
    <xdr:sp macro="" textlink="">
      <xdr:nvSpPr>
        <xdr:cNvPr id="72" name="円/楕円 71"/>
        <xdr:cNvSpPr/>
      </xdr:nvSpPr>
      <xdr:spPr bwMode="auto">
        <a:xfrm>
          <a:off x="3556000" y="285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9235</xdr:rowOff>
    </xdr:from>
    <xdr:ext cx="762000" cy="259045"/>
    <xdr:sp macro="" textlink="">
      <xdr:nvSpPr>
        <xdr:cNvPr id="73" name="テキスト ボックス 72"/>
        <xdr:cNvSpPr txBox="1"/>
      </xdr:nvSpPr>
      <xdr:spPr>
        <a:xfrm>
          <a:off x="3225800" y="26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249,023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97406</xdr:rowOff>
    </xdr:from>
    <xdr:to>
      <xdr:col>2</xdr:col>
      <xdr:colOff>692150</xdr:colOff>
      <xdr:row>17</xdr:row>
      <xdr:rowOff>27556</xdr:rowOff>
    </xdr:to>
    <xdr:sp macro="" textlink="">
      <xdr:nvSpPr>
        <xdr:cNvPr id="74" name="円/楕円 73"/>
        <xdr:cNvSpPr/>
      </xdr:nvSpPr>
      <xdr:spPr bwMode="auto">
        <a:xfrm>
          <a:off x="2857500" y="288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37733</xdr:rowOff>
    </xdr:from>
    <xdr:ext cx="762000" cy="259045"/>
    <xdr:sp macro="" textlink="">
      <xdr:nvSpPr>
        <xdr:cNvPr id="75" name="テキスト ボックス 74"/>
        <xdr:cNvSpPr txBox="1"/>
      </xdr:nvSpPr>
      <xdr:spPr>
        <a:xfrm>
          <a:off x="2527300" y="2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42334</xdr:rowOff>
    </xdr:from>
    <xdr:to>
      <xdr:col>4</xdr:col>
      <xdr:colOff>1117600</xdr:colOff>
      <xdr:row>35</xdr:row>
      <xdr:rowOff>59312</xdr:rowOff>
    </xdr:to>
    <xdr:cxnSp macro="">
      <xdr:nvCxnSpPr>
        <xdr:cNvPr id="108" name="直線コネクタ 107"/>
        <xdr:cNvCxnSpPr/>
      </xdr:nvCxnSpPr>
      <xdr:spPr bwMode="auto">
        <a:xfrm flipV="1">
          <a:off x="5003800" y="6652684"/>
          <a:ext cx="647700" cy="16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59312</xdr:rowOff>
    </xdr:from>
    <xdr:to>
      <xdr:col>4</xdr:col>
      <xdr:colOff>469900</xdr:colOff>
      <xdr:row>35</xdr:row>
      <xdr:rowOff>111409</xdr:rowOff>
    </xdr:to>
    <xdr:cxnSp macro="">
      <xdr:nvCxnSpPr>
        <xdr:cNvPr id="111" name="直線コネクタ 110"/>
        <xdr:cNvCxnSpPr/>
      </xdr:nvCxnSpPr>
      <xdr:spPr bwMode="auto">
        <a:xfrm flipV="1">
          <a:off x="4305300" y="6669662"/>
          <a:ext cx="698500" cy="5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24763</xdr:rowOff>
    </xdr:from>
    <xdr:to>
      <xdr:col>3</xdr:col>
      <xdr:colOff>904875</xdr:colOff>
      <xdr:row>35</xdr:row>
      <xdr:rowOff>111409</xdr:rowOff>
    </xdr:to>
    <xdr:cxnSp macro="">
      <xdr:nvCxnSpPr>
        <xdr:cNvPr id="114" name="直線コネクタ 113"/>
        <xdr:cNvCxnSpPr/>
      </xdr:nvCxnSpPr>
      <xdr:spPr bwMode="auto">
        <a:xfrm>
          <a:off x="3606800" y="6635113"/>
          <a:ext cx="698500" cy="8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24763</xdr:rowOff>
    </xdr:from>
    <xdr:to>
      <xdr:col>3</xdr:col>
      <xdr:colOff>206375</xdr:colOff>
      <xdr:row>35</xdr:row>
      <xdr:rowOff>39522</xdr:rowOff>
    </xdr:to>
    <xdr:cxnSp macro="">
      <xdr:nvCxnSpPr>
        <xdr:cNvPr id="117" name="直線コネクタ 116"/>
        <xdr:cNvCxnSpPr/>
      </xdr:nvCxnSpPr>
      <xdr:spPr bwMode="auto">
        <a:xfrm flipV="1">
          <a:off x="2908300" y="6635113"/>
          <a:ext cx="698500" cy="14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334434</xdr:rowOff>
    </xdr:from>
    <xdr:to>
      <xdr:col>5</xdr:col>
      <xdr:colOff>34925</xdr:colOff>
      <xdr:row>35</xdr:row>
      <xdr:rowOff>93134</xdr:rowOff>
    </xdr:to>
    <xdr:sp macro="" textlink="">
      <xdr:nvSpPr>
        <xdr:cNvPr id="127" name="円/楕円 126"/>
        <xdr:cNvSpPr/>
      </xdr:nvSpPr>
      <xdr:spPr bwMode="auto">
        <a:xfrm>
          <a:off x="5600700" y="660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179511</xdr:rowOff>
    </xdr:from>
    <xdr:ext cx="762000" cy="259045"/>
    <xdr:sp macro="" textlink="">
      <xdr:nvSpPr>
        <xdr:cNvPr id="128" name="人口1人当たり決算額の推移該当値テキスト445"/>
        <xdr:cNvSpPr txBox="1"/>
      </xdr:nvSpPr>
      <xdr:spPr>
        <a:xfrm>
          <a:off x="5740400" y="644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8512</xdr:rowOff>
    </xdr:from>
    <xdr:to>
      <xdr:col>4</xdr:col>
      <xdr:colOff>520700</xdr:colOff>
      <xdr:row>35</xdr:row>
      <xdr:rowOff>110112</xdr:rowOff>
    </xdr:to>
    <xdr:sp macro="" textlink="">
      <xdr:nvSpPr>
        <xdr:cNvPr id="129" name="円/楕円 128"/>
        <xdr:cNvSpPr/>
      </xdr:nvSpPr>
      <xdr:spPr bwMode="auto">
        <a:xfrm>
          <a:off x="4953000" y="661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120288</xdr:rowOff>
    </xdr:from>
    <xdr:ext cx="736600" cy="259045"/>
    <xdr:sp macro="" textlink="">
      <xdr:nvSpPr>
        <xdr:cNvPr id="130" name="テキスト ボックス 129"/>
        <xdr:cNvSpPr txBox="1"/>
      </xdr:nvSpPr>
      <xdr:spPr>
        <a:xfrm>
          <a:off x="4622800" y="6387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60609</xdr:rowOff>
    </xdr:from>
    <xdr:to>
      <xdr:col>3</xdr:col>
      <xdr:colOff>955675</xdr:colOff>
      <xdr:row>35</xdr:row>
      <xdr:rowOff>162209</xdr:rowOff>
    </xdr:to>
    <xdr:sp macro="" textlink="">
      <xdr:nvSpPr>
        <xdr:cNvPr id="131" name="円/楕円 130"/>
        <xdr:cNvSpPr/>
      </xdr:nvSpPr>
      <xdr:spPr bwMode="auto">
        <a:xfrm>
          <a:off x="4254500" y="6670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172386</xdr:rowOff>
    </xdr:from>
    <xdr:ext cx="762000" cy="259045"/>
    <xdr:sp macro="" textlink="">
      <xdr:nvSpPr>
        <xdr:cNvPr id="132" name="テキスト ボックス 131"/>
        <xdr:cNvSpPr txBox="1"/>
      </xdr:nvSpPr>
      <xdr:spPr>
        <a:xfrm>
          <a:off x="3924300" y="643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59,546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316863</xdr:rowOff>
    </xdr:from>
    <xdr:to>
      <xdr:col>3</xdr:col>
      <xdr:colOff>257175</xdr:colOff>
      <xdr:row>35</xdr:row>
      <xdr:rowOff>75563</xdr:rowOff>
    </xdr:to>
    <xdr:sp macro="" textlink="">
      <xdr:nvSpPr>
        <xdr:cNvPr id="133" name="円/楕円 132"/>
        <xdr:cNvSpPr/>
      </xdr:nvSpPr>
      <xdr:spPr bwMode="auto">
        <a:xfrm>
          <a:off x="3556000" y="658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85739</xdr:rowOff>
    </xdr:from>
    <xdr:ext cx="762000" cy="259045"/>
    <xdr:sp macro="" textlink="">
      <xdr:nvSpPr>
        <xdr:cNvPr id="134" name="テキスト ボックス 133"/>
        <xdr:cNvSpPr txBox="1"/>
      </xdr:nvSpPr>
      <xdr:spPr>
        <a:xfrm>
          <a:off x="3225800" y="63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331622</xdr:rowOff>
    </xdr:from>
    <xdr:to>
      <xdr:col>2</xdr:col>
      <xdr:colOff>692150</xdr:colOff>
      <xdr:row>35</xdr:row>
      <xdr:rowOff>90322</xdr:rowOff>
    </xdr:to>
    <xdr:sp macro="" textlink="">
      <xdr:nvSpPr>
        <xdr:cNvPr id="135" name="円/楕円 134"/>
        <xdr:cNvSpPr/>
      </xdr:nvSpPr>
      <xdr:spPr bwMode="auto">
        <a:xfrm>
          <a:off x="2857500" y="659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100499</xdr:rowOff>
    </xdr:from>
    <xdr:ext cx="762000" cy="259045"/>
    <xdr:sp macro="" textlink="">
      <xdr:nvSpPr>
        <xdr:cNvPr id="136" name="テキスト ボックス 135"/>
        <xdr:cNvSpPr txBox="1"/>
      </xdr:nvSpPr>
      <xdr:spPr>
        <a:xfrm>
          <a:off x="2527300" y="63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財政調整基金残高に係る比率については、基金残高の増加により年々増加傾向にあり、実質単年度収支に係る比率については、平成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年度において、財政調整基金積立金の減少により大幅に減少している。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おいては、町税収入等自主財源の確保に努めるとともにに、行財政改革などにより歳出を削減し、町債発行を抑制することで財政収支の均衡を図る。また、効率的・計画的な財政運営を行い、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決算となっており、安定した財政運営を行えている状況であるが、特別会計においては、基金の取崩しや一般会計からの繰り入れにより黒字を維持している部分もあるため、基金に頼らない運営に努めるとともに、一般会計からの法定外繰入れを行うことのないよう引き続き経費削減を実施し、効率的・計画的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近年、地方債の新規発行の抑制、そして平成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年度に公的資金繰上償還を行うなど、公債費の削減に努めてきたことにより、公営企業等を含めた元利償還金は減少傾向にある。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しかしながら、今後、老朽化した施設の更新時期を迎えるため、地方債発行額が増加する見込みであることから、将来を見据えた計画的・効率的な事業の実施により財政負担の軽減・平準化を図り、財政の健全化に努めるとともに、地方債の借換による利子償還金の抑制・縮減にも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近年、地方債の新規発行の抑制、そして平成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年度に公的資金繰上償還を行うなど、</a:t>
          </a:r>
          <a:r>
            <a:rPr kumimoji="1" lang="ja-JP" altLang="en-US" sz="1300">
              <a:solidFill>
                <a:schemeClr val="dk1"/>
              </a:solidFill>
              <a:effectLst/>
              <a:latin typeface="+mn-lt"/>
              <a:ea typeface="+mn-ea"/>
              <a:cs typeface="+mn-cs"/>
            </a:rPr>
            <a:t>地方債現在高の減少に</a:t>
          </a:r>
          <a:r>
            <a:rPr kumimoji="1" lang="ja-JP" altLang="ja-JP" sz="1300">
              <a:solidFill>
                <a:schemeClr val="dk1"/>
              </a:solidFill>
              <a:effectLst/>
              <a:latin typeface="+mn-lt"/>
              <a:ea typeface="+mn-ea"/>
              <a:cs typeface="+mn-cs"/>
            </a:rPr>
            <a:t>努めてきたことにより、</a:t>
          </a:r>
          <a:r>
            <a:rPr kumimoji="1" lang="ja-JP" altLang="en-US" sz="1300">
              <a:solidFill>
                <a:schemeClr val="dk1"/>
              </a:solidFill>
              <a:effectLst/>
              <a:latin typeface="+mn-lt"/>
              <a:ea typeface="+mn-ea"/>
              <a:cs typeface="+mn-cs"/>
            </a:rPr>
            <a:t>公営企業等を含めた地方債現在高は年々減少している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また、近年、財政調整基金への積立の実施、ふるさと応援基金積立金の増加などにより、充当可能基金についても増加傾向にあることから、将来負担比率は年々減少し、健全な状態を保っている状況である。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しかしながら、今後、老朽化した施設の更新時期を迎えるため、地方債発行額が増加</a:t>
          </a:r>
          <a:r>
            <a:rPr kumimoji="1" lang="ja-JP" altLang="en-US" sz="1300">
              <a:solidFill>
                <a:schemeClr val="dk1"/>
              </a:solidFill>
              <a:effectLst/>
              <a:latin typeface="+mn-lt"/>
              <a:ea typeface="+mn-ea"/>
              <a:cs typeface="+mn-cs"/>
            </a:rPr>
            <a:t>し、地方債現在高についても増加</a:t>
          </a:r>
          <a:r>
            <a:rPr kumimoji="1" lang="ja-JP" altLang="ja-JP" sz="1300">
              <a:solidFill>
                <a:schemeClr val="dk1"/>
              </a:solidFill>
              <a:effectLst/>
              <a:latin typeface="+mn-lt"/>
              <a:ea typeface="+mn-ea"/>
              <a:cs typeface="+mn-cs"/>
            </a:rPr>
            <a:t>する見込みであることから、将来を見据えた計画的・効率的な事業の実施により財政負担の軽減・平準化を図り、財政の健全化に努めるとともに、</a:t>
          </a:r>
          <a:r>
            <a:rPr kumimoji="1" lang="ja-JP" altLang="en-US" sz="1300">
              <a:solidFill>
                <a:schemeClr val="dk1"/>
              </a:solidFill>
              <a:effectLst/>
              <a:latin typeface="+mn-lt"/>
              <a:ea typeface="+mn-ea"/>
              <a:cs typeface="+mn-cs"/>
            </a:rPr>
            <a:t>事務事業の効率化等により経費削減を図り、基金への積み立てについても継続的に実施していく。</a:t>
          </a:r>
          <a:endParaRPr kumimoji="1" lang="en-US" altLang="ja-JP" sz="13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3155024</v>
      </c>
      <c r="BO4" s="379"/>
      <c r="BP4" s="379"/>
      <c r="BQ4" s="379"/>
      <c r="BR4" s="379"/>
      <c r="BS4" s="379"/>
      <c r="BT4" s="379"/>
      <c r="BU4" s="380"/>
      <c r="BV4" s="378">
        <v>3417560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2.4</v>
      </c>
      <c r="CU4" s="556"/>
      <c r="CV4" s="556"/>
      <c r="CW4" s="556"/>
      <c r="CX4" s="556"/>
      <c r="CY4" s="556"/>
      <c r="CZ4" s="556"/>
      <c r="DA4" s="557"/>
      <c r="DB4" s="555">
        <v>2.5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3102931</v>
      </c>
      <c r="BO5" s="384"/>
      <c r="BP5" s="384"/>
      <c r="BQ5" s="384"/>
      <c r="BR5" s="384"/>
      <c r="BS5" s="384"/>
      <c r="BT5" s="384"/>
      <c r="BU5" s="385"/>
      <c r="BV5" s="383">
        <v>3327388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86.2</v>
      </c>
      <c r="CU5" s="354"/>
      <c r="CV5" s="354"/>
      <c r="CW5" s="354"/>
      <c r="CX5" s="354"/>
      <c r="CY5" s="354"/>
      <c r="CZ5" s="354"/>
      <c r="DA5" s="355"/>
      <c r="DB5" s="353">
        <v>79.7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52093</v>
      </c>
      <c r="BO6" s="384"/>
      <c r="BP6" s="384"/>
      <c r="BQ6" s="384"/>
      <c r="BR6" s="384"/>
      <c r="BS6" s="384"/>
      <c r="BT6" s="384"/>
      <c r="BU6" s="385"/>
      <c r="BV6" s="383">
        <v>90172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90.5</v>
      </c>
      <c r="CU6" s="530"/>
      <c r="CV6" s="530"/>
      <c r="CW6" s="530"/>
      <c r="CX6" s="530"/>
      <c r="CY6" s="530"/>
      <c r="CZ6" s="530"/>
      <c r="DA6" s="531"/>
      <c r="DB6" s="529">
        <v>83.9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9947</v>
      </c>
      <c r="BO7" s="384"/>
      <c r="BP7" s="384"/>
      <c r="BQ7" s="384"/>
      <c r="BR7" s="384"/>
      <c r="BS7" s="384"/>
      <c r="BT7" s="384"/>
      <c r="BU7" s="385"/>
      <c r="BV7" s="383">
        <v>41757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1754565</v>
      </c>
      <c r="CU7" s="384"/>
      <c r="CV7" s="384"/>
      <c r="CW7" s="384"/>
      <c r="CX7" s="384"/>
      <c r="CY7" s="384"/>
      <c r="CZ7" s="384"/>
      <c r="DA7" s="385"/>
      <c r="DB7" s="383">
        <v>1904250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42146</v>
      </c>
      <c r="BO8" s="384"/>
      <c r="BP8" s="384"/>
      <c r="BQ8" s="384"/>
      <c r="BR8" s="384"/>
      <c r="BS8" s="384"/>
      <c r="BT8" s="384"/>
      <c r="BU8" s="385"/>
      <c r="BV8" s="383">
        <v>48415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0.11</v>
      </c>
      <c r="CU8" s="493"/>
      <c r="CV8" s="493"/>
      <c r="CW8" s="493"/>
      <c r="CX8" s="493"/>
      <c r="CY8" s="493"/>
      <c r="CZ8" s="493"/>
      <c r="DA8" s="494"/>
      <c r="DB8" s="492">
        <v>0.11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2193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-6269</v>
      </c>
      <c r="BO9" s="384"/>
      <c r="BP9" s="384"/>
      <c r="BQ9" s="384"/>
      <c r="BR9" s="384"/>
      <c r="BS9" s="384"/>
      <c r="BT9" s="384"/>
      <c r="BU9" s="385"/>
      <c r="BV9" s="383">
        <v>5980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v>
      </c>
      <c r="CU9" s="354"/>
      <c r="CV9" s="354"/>
      <c r="CW9" s="354"/>
      <c r="CX9" s="354"/>
      <c r="CY9" s="354"/>
      <c r="CZ9" s="354"/>
      <c r="DA9" s="355"/>
      <c r="DB9" s="353">
        <v>17.899999999999999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2376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20725</v>
      </c>
      <c r="BO10" s="384"/>
      <c r="BP10" s="384"/>
      <c r="BQ10" s="384"/>
      <c r="BR10" s="384"/>
      <c r="BS10" s="384"/>
      <c r="BT10" s="384"/>
      <c r="BU10" s="385"/>
      <c r="BV10" s="383">
        <v>155610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2041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2040</v>
      </c>
      <c r="S13" s="485"/>
      <c r="T13" s="485"/>
      <c r="U13" s="485"/>
      <c r="V13" s="486"/>
      <c r="W13" s="472" t="s">
        <v>123</v>
      </c>
      <c r="X13" s="396"/>
      <c r="Y13" s="396"/>
      <c r="Z13" s="396"/>
      <c r="AA13" s="396"/>
      <c r="AB13" s="397"/>
      <c r="AC13" s="359">
        <v>541</v>
      </c>
      <c r="AD13" s="360"/>
      <c r="AE13" s="360"/>
      <c r="AF13" s="360"/>
      <c r="AG13" s="361"/>
      <c r="AH13" s="359">
        <v>624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14456</v>
      </c>
      <c r="BO13" s="384"/>
      <c r="BP13" s="384"/>
      <c r="BQ13" s="384"/>
      <c r="BR13" s="384"/>
      <c r="BS13" s="384"/>
      <c r="BT13" s="384"/>
      <c r="BU13" s="385"/>
      <c r="BV13" s="383">
        <v>161590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8.8000000000000007</v>
      </c>
      <c r="CU13" s="354"/>
      <c r="CV13" s="354"/>
      <c r="CW13" s="354"/>
      <c r="CX13" s="354"/>
      <c r="CY13" s="354"/>
      <c r="CZ13" s="354"/>
      <c r="DA13" s="355"/>
      <c r="DB13" s="353">
        <v>9.3000000000000007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2080</v>
      </c>
      <c r="S14" s="485"/>
      <c r="T14" s="485"/>
      <c r="U14" s="485"/>
      <c r="V14" s="486"/>
      <c r="W14" s="487"/>
      <c r="X14" s="399"/>
      <c r="Y14" s="399"/>
      <c r="Z14" s="399"/>
      <c r="AA14" s="399"/>
      <c r="AB14" s="400"/>
      <c r="AC14" s="477">
        <v>48.5</v>
      </c>
      <c r="AD14" s="478"/>
      <c r="AE14" s="478"/>
      <c r="AF14" s="478"/>
      <c r="AG14" s="479"/>
      <c r="AH14" s="477">
        <v>49.5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v>
      </c>
      <c r="CU14" s="456"/>
      <c r="CV14" s="456"/>
      <c r="CW14" s="456"/>
      <c r="CX14" s="456"/>
      <c r="CY14" s="456"/>
      <c r="CZ14" s="456"/>
      <c r="DA14" s="457"/>
      <c r="DB14" s="488">
        <v>13.5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2077</v>
      </c>
      <c r="S15" s="485"/>
      <c r="T15" s="485"/>
      <c r="U15" s="485"/>
      <c r="V15" s="486"/>
      <c r="W15" s="472" t="s">
        <v>130</v>
      </c>
      <c r="X15" s="396"/>
      <c r="Y15" s="396"/>
      <c r="Z15" s="396"/>
      <c r="AA15" s="396"/>
      <c r="AB15" s="397"/>
      <c r="AC15" s="359">
        <v>102</v>
      </c>
      <c r="AD15" s="360"/>
      <c r="AE15" s="360"/>
      <c r="AF15" s="360"/>
      <c r="AG15" s="361"/>
      <c r="AH15" s="359">
        <v>155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200442</v>
      </c>
      <c r="BO15" s="379"/>
      <c r="BP15" s="379"/>
      <c r="BQ15" s="379"/>
      <c r="BR15" s="379"/>
      <c r="BS15" s="379"/>
      <c r="BT15" s="379"/>
      <c r="BU15" s="380"/>
      <c r="BV15" s="378">
        <v>170185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9.1</v>
      </c>
      <c r="AD16" s="478"/>
      <c r="AE16" s="478"/>
      <c r="AF16" s="478"/>
      <c r="AG16" s="479"/>
      <c r="AH16" s="477">
        <v>12.3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1623673</v>
      </c>
      <c r="BO16" s="384"/>
      <c r="BP16" s="384"/>
      <c r="BQ16" s="384"/>
      <c r="BR16" s="384"/>
      <c r="BS16" s="384"/>
      <c r="BT16" s="384"/>
      <c r="BU16" s="385"/>
      <c r="BV16" s="383">
        <v>1733133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473</v>
      </c>
      <c r="AD17" s="360"/>
      <c r="AE17" s="360"/>
      <c r="AF17" s="360"/>
      <c r="AG17" s="361"/>
      <c r="AH17" s="359">
        <v>481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246602</v>
      </c>
      <c r="BO17" s="384"/>
      <c r="BP17" s="384"/>
      <c r="BQ17" s="384"/>
      <c r="BR17" s="384"/>
      <c r="BS17" s="384"/>
      <c r="BT17" s="384"/>
      <c r="BU17" s="385"/>
      <c r="BV17" s="383">
        <v>246903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158.69999999999999</v>
      </c>
      <c r="M18" s="448"/>
      <c r="N18" s="448"/>
      <c r="O18" s="448"/>
      <c r="P18" s="448"/>
      <c r="Q18" s="448"/>
      <c r="R18" s="449"/>
      <c r="S18" s="449"/>
      <c r="T18" s="449"/>
      <c r="U18" s="449"/>
      <c r="V18" s="450"/>
      <c r="W18" s="464"/>
      <c r="X18" s="465"/>
      <c r="Y18" s="465"/>
      <c r="Z18" s="465"/>
      <c r="AA18" s="465"/>
      <c r="AB18" s="473"/>
      <c r="AC18" s="347">
        <v>42.4</v>
      </c>
      <c r="AD18" s="348"/>
      <c r="AE18" s="348"/>
      <c r="AF18" s="348"/>
      <c r="AG18" s="451"/>
      <c r="AH18" s="347">
        <v>38.1</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1506801</v>
      </c>
      <c r="BO18" s="384"/>
      <c r="BP18" s="384"/>
      <c r="BQ18" s="384"/>
      <c r="BR18" s="384"/>
      <c r="BS18" s="384"/>
      <c r="BT18" s="384"/>
      <c r="BU18" s="385"/>
      <c r="BV18" s="383">
        <v>1522943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2082126</v>
      </c>
      <c r="BO19" s="384"/>
      <c r="BP19" s="384"/>
      <c r="BQ19" s="384"/>
      <c r="BR19" s="384"/>
      <c r="BS19" s="384"/>
      <c r="BT19" s="384"/>
      <c r="BU19" s="385"/>
      <c r="BV19" s="383">
        <v>2316647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805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3783196</v>
      </c>
      <c r="BO23" s="384"/>
      <c r="BP23" s="384"/>
      <c r="BQ23" s="384"/>
      <c r="BR23" s="384"/>
      <c r="BS23" s="384"/>
      <c r="BT23" s="384"/>
      <c r="BU23" s="385"/>
      <c r="BV23" s="383">
        <v>3790427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6640</v>
      </c>
      <c r="R24" s="360"/>
      <c r="S24" s="360"/>
      <c r="T24" s="360"/>
      <c r="U24" s="360"/>
      <c r="V24" s="361"/>
      <c r="W24" s="425"/>
      <c r="X24" s="416"/>
      <c r="Y24" s="417"/>
      <c r="Z24" s="356" t="s">
        <v>154</v>
      </c>
      <c r="AA24" s="357"/>
      <c r="AB24" s="357"/>
      <c r="AC24" s="357"/>
      <c r="AD24" s="357"/>
      <c r="AE24" s="357"/>
      <c r="AF24" s="357"/>
      <c r="AG24" s="358"/>
      <c r="AH24" s="359">
        <v>48</v>
      </c>
      <c r="AI24" s="360"/>
      <c r="AJ24" s="360"/>
      <c r="AK24" s="360"/>
      <c r="AL24" s="361"/>
      <c r="AM24" s="359">
        <v>156624</v>
      </c>
      <c r="AN24" s="360"/>
      <c r="AO24" s="360"/>
      <c r="AP24" s="360"/>
      <c r="AQ24" s="360"/>
      <c r="AR24" s="361"/>
      <c r="AS24" s="359">
        <v>3263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3473889</v>
      </c>
      <c r="BO24" s="384"/>
      <c r="BP24" s="384"/>
      <c r="BQ24" s="384"/>
      <c r="BR24" s="384"/>
      <c r="BS24" s="384"/>
      <c r="BT24" s="384"/>
      <c r="BU24" s="385"/>
      <c r="BV24" s="383">
        <v>3467966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6020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40333</v>
      </c>
      <c r="BO25" s="379"/>
      <c r="BP25" s="379"/>
      <c r="BQ25" s="379"/>
      <c r="BR25" s="379"/>
      <c r="BS25" s="379"/>
      <c r="BT25" s="379"/>
      <c r="BU25" s="380"/>
      <c r="BV25" s="378">
        <v>41387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5520</v>
      </c>
      <c r="R26" s="360"/>
      <c r="S26" s="360"/>
      <c r="T26" s="360"/>
      <c r="U26" s="360"/>
      <c r="V26" s="361"/>
      <c r="W26" s="425"/>
      <c r="X26" s="416"/>
      <c r="Y26" s="417"/>
      <c r="Z26" s="356" t="s">
        <v>160</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2680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11550</v>
      </c>
      <c r="BO27" s="387"/>
      <c r="BP27" s="387"/>
      <c r="BQ27" s="387"/>
      <c r="BR27" s="387"/>
      <c r="BS27" s="387"/>
      <c r="BT27" s="387"/>
      <c r="BU27" s="388"/>
      <c r="BV27" s="386">
        <v>11545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2120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862794</v>
      </c>
      <c r="BO28" s="379"/>
      <c r="BP28" s="379"/>
      <c r="BQ28" s="379"/>
      <c r="BR28" s="379"/>
      <c r="BS28" s="379"/>
      <c r="BT28" s="379"/>
      <c r="BU28" s="380"/>
      <c r="BV28" s="378">
        <v>842069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6</v>
      </c>
      <c r="M29" s="360"/>
      <c r="N29" s="360"/>
      <c r="O29" s="360"/>
      <c r="P29" s="361"/>
      <c r="Q29" s="359">
        <v>1770</v>
      </c>
      <c r="R29" s="360"/>
      <c r="S29" s="360"/>
      <c r="T29" s="360"/>
      <c r="U29" s="360"/>
      <c r="V29" s="361"/>
      <c r="W29" s="426"/>
      <c r="X29" s="427"/>
      <c r="Y29" s="428"/>
      <c r="Z29" s="356" t="s">
        <v>170</v>
      </c>
      <c r="AA29" s="357"/>
      <c r="AB29" s="357"/>
      <c r="AC29" s="357"/>
      <c r="AD29" s="357"/>
      <c r="AE29" s="357"/>
      <c r="AF29" s="357"/>
      <c r="AG29" s="358"/>
      <c r="AH29" s="359">
        <v>48</v>
      </c>
      <c r="AI29" s="360"/>
      <c r="AJ29" s="360"/>
      <c r="AK29" s="360"/>
      <c r="AL29" s="361"/>
      <c r="AM29" s="359">
        <v>156624</v>
      </c>
      <c r="AN29" s="360"/>
      <c r="AO29" s="360"/>
      <c r="AP29" s="360"/>
      <c r="AQ29" s="360"/>
      <c r="AR29" s="361"/>
      <c r="AS29" s="359">
        <v>3263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32124</v>
      </c>
      <c r="BO29" s="384"/>
      <c r="BP29" s="384"/>
      <c r="BQ29" s="384"/>
      <c r="BR29" s="384"/>
      <c r="BS29" s="384"/>
      <c r="BT29" s="384"/>
      <c r="BU29" s="385"/>
      <c r="BV29" s="383">
        <v>32110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207860</v>
      </c>
      <c r="BO30" s="387"/>
      <c r="BP30" s="387"/>
      <c r="BQ30" s="387"/>
      <c r="BR30" s="387"/>
      <c r="BS30" s="387"/>
      <c r="BT30" s="387"/>
      <c r="BU30" s="388"/>
      <c r="BV30" s="386">
        <v>260255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簡易水道事業会計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農業集落排水事業及び個別排水処理事業特別会計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北空知衛生施設組合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北竜振興公社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町立診療所事業特別会計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北空知葬祭組合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北空知衛生センター組合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特別養護老人ホーム事業特別会計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北空知広域水道企業団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深川地区消防組合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中・北空知廃棄物処理広域連合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空知教育センター組合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北空知学校給食組合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北空知圏学校給食組合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7" zoomScaleSheetLayoutView="100" workbookViewId="0">
      <selection activeCell="N39" sqref="N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4153</v>
      </c>
      <c r="J41" s="83">
        <v>3942</v>
      </c>
      <c r="K41" s="83">
        <v>3795</v>
      </c>
      <c r="L41" s="83">
        <v>3790</v>
      </c>
      <c r="M41" s="84">
        <v>3783</v>
      </c>
    </row>
    <row r="42" spans="2:13" ht="27.75" customHeight="1">
      <c r="B42" s="1171"/>
      <c r="C42" s="1172"/>
      <c r="D42" s="85"/>
      <c r="E42" s="1175" t="s">
        <v>26</v>
      </c>
      <c r="F42" s="1175"/>
      <c r="G42" s="1175"/>
      <c r="H42" s="1176"/>
      <c r="I42" s="86">
        <v>7</v>
      </c>
      <c r="J42" s="87">
        <v>15</v>
      </c>
      <c r="K42" s="87">
        <v>15</v>
      </c>
      <c r="L42" s="87">
        <v>12</v>
      </c>
      <c r="M42" s="88">
        <v>9</v>
      </c>
    </row>
    <row r="43" spans="2:13" ht="27.75" customHeight="1">
      <c r="B43" s="1171"/>
      <c r="C43" s="1172"/>
      <c r="D43" s="85"/>
      <c r="E43" s="1175" t="s">
        <v>27</v>
      </c>
      <c r="F43" s="1175"/>
      <c r="G43" s="1175"/>
      <c r="H43" s="1176"/>
      <c r="I43" s="86">
        <v>366</v>
      </c>
      <c r="J43" s="87">
        <v>384</v>
      </c>
      <c r="K43" s="87">
        <v>434</v>
      </c>
      <c r="L43" s="87">
        <v>470</v>
      </c>
      <c r="M43" s="88">
        <v>409</v>
      </c>
    </row>
    <row r="44" spans="2:13" ht="27.75" customHeight="1">
      <c r="B44" s="1171"/>
      <c r="C44" s="1172"/>
      <c r="D44" s="85"/>
      <c r="E44" s="1175" t="s">
        <v>28</v>
      </c>
      <c r="F44" s="1175"/>
      <c r="G44" s="1175"/>
      <c r="H44" s="1176"/>
      <c r="I44" s="86">
        <v>120</v>
      </c>
      <c r="J44" s="87">
        <v>108</v>
      </c>
      <c r="K44" s="87">
        <v>89</v>
      </c>
      <c r="L44" s="87">
        <v>66</v>
      </c>
      <c r="M44" s="88">
        <v>47</v>
      </c>
    </row>
    <row r="45" spans="2:13" ht="27.75" customHeight="1">
      <c r="B45" s="1171"/>
      <c r="C45" s="1172"/>
      <c r="D45" s="85"/>
      <c r="E45" s="1175" t="s">
        <v>29</v>
      </c>
      <c r="F45" s="1175"/>
      <c r="G45" s="1175"/>
      <c r="H45" s="1176"/>
      <c r="I45" s="86">
        <v>449</v>
      </c>
      <c r="J45" s="87">
        <v>413</v>
      </c>
      <c r="K45" s="87">
        <v>411</v>
      </c>
      <c r="L45" s="87">
        <v>404</v>
      </c>
      <c r="M45" s="88">
        <v>385</v>
      </c>
    </row>
    <row r="46" spans="2:13" ht="27.75" customHeight="1">
      <c r="B46" s="1171"/>
      <c r="C46" s="1172"/>
      <c r="D46" s="85"/>
      <c r="E46" s="1175" t="s">
        <v>30</v>
      </c>
      <c r="F46" s="1175"/>
      <c r="G46" s="1175"/>
      <c r="H46" s="1176"/>
      <c r="I46" s="86">
        <v>88</v>
      </c>
      <c r="J46" s="87">
        <v>80</v>
      </c>
      <c r="K46" s="87">
        <v>72</v>
      </c>
      <c r="L46" s="87">
        <v>54</v>
      </c>
      <c r="M46" s="88">
        <v>46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920</v>
      </c>
      <c r="J49" s="87">
        <v>971</v>
      </c>
      <c r="K49" s="87">
        <v>1155</v>
      </c>
      <c r="L49" s="87">
        <v>1282</v>
      </c>
      <c r="M49" s="88">
        <v>1279</v>
      </c>
    </row>
    <row r="50" spans="2:13" ht="27.75" customHeight="1">
      <c r="B50" s="1171"/>
      <c r="C50" s="1172"/>
      <c r="D50" s="85"/>
      <c r="E50" s="1175" t="s">
        <v>35</v>
      </c>
      <c r="F50" s="1175"/>
      <c r="G50" s="1175"/>
      <c r="H50" s="1176"/>
      <c r="I50" s="86">
        <v>608</v>
      </c>
      <c r="J50" s="87">
        <v>607</v>
      </c>
      <c r="K50" s="87">
        <v>670</v>
      </c>
      <c r="L50" s="87">
        <v>673</v>
      </c>
      <c r="M50" s="88">
        <v>669</v>
      </c>
    </row>
    <row r="51" spans="2:13" ht="27.75" customHeight="1">
      <c r="B51" s="1173"/>
      <c r="C51" s="1174"/>
      <c r="D51" s="85"/>
      <c r="E51" s="1175" t="s">
        <v>36</v>
      </c>
      <c r="F51" s="1175"/>
      <c r="G51" s="1175"/>
      <c r="H51" s="1176"/>
      <c r="I51" s="86">
        <v>2816</v>
      </c>
      <c r="J51" s="87">
        <v>2769</v>
      </c>
      <c r="K51" s="87">
        <v>2626</v>
      </c>
      <c r="L51" s="87">
        <v>2628</v>
      </c>
      <c r="M51" s="88">
        <v>2613</v>
      </c>
    </row>
    <row r="52" spans="2:13" ht="27.75" customHeight="1" thickBot="1">
      <c r="B52" s="1177" t="s">
        <v>37</v>
      </c>
      <c r="C52" s="1178"/>
      <c r="D52" s="90"/>
      <c r="E52" s="1179" t="s">
        <v>38</v>
      </c>
      <c r="F52" s="1179"/>
      <c r="G52" s="1179"/>
      <c r="H52" s="1180"/>
      <c r="I52" s="91">
        <v>838</v>
      </c>
      <c r="J52" s="92">
        <v>594</v>
      </c>
      <c r="K52" s="92">
        <v>364</v>
      </c>
      <c r="L52" s="92">
        <v>213</v>
      </c>
      <c r="M52" s="93">
        <v>117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257106</v>
      </c>
      <c r="E3" s="116"/>
      <c r="F3" s="117">
        <v>334234</v>
      </c>
      <c r="G3" s="118"/>
      <c r="H3" s="119"/>
    </row>
    <row r="4" spans="1:8">
      <c r="A4" s="120"/>
      <c r="B4" s="121"/>
      <c r="C4" s="122"/>
      <c r="D4" s="123">
        <v>111013</v>
      </c>
      <c r="E4" s="124"/>
      <c r="F4" s="125">
        <v>135366</v>
      </c>
      <c r="G4" s="126"/>
      <c r="H4" s="127"/>
    </row>
    <row r="5" spans="1:8">
      <c r="A5" s="108" t="s">
        <v>509</v>
      </c>
      <c r="B5" s="113"/>
      <c r="C5" s="114"/>
      <c r="D5" s="115">
        <v>183721</v>
      </c>
      <c r="E5" s="116"/>
      <c r="F5" s="117">
        <v>216155</v>
      </c>
      <c r="G5" s="118"/>
      <c r="H5" s="119"/>
    </row>
    <row r="6" spans="1:8">
      <c r="A6" s="120"/>
      <c r="B6" s="121"/>
      <c r="C6" s="122"/>
      <c r="D6" s="123">
        <v>114466</v>
      </c>
      <c r="E6" s="124"/>
      <c r="F6" s="125">
        <v>108827</v>
      </c>
      <c r="G6" s="126"/>
      <c r="H6" s="127"/>
    </row>
    <row r="7" spans="1:8">
      <c r="A7" s="108" t="s">
        <v>510</v>
      </c>
      <c r="B7" s="113"/>
      <c r="C7" s="114"/>
      <c r="D7" s="115">
        <v>231862</v>
      </c>
      <c r="E7" s="116"/>
      <c r="F7" s="117">
        <v>228305</v>
      </c>
      <c r="G7" s="118"/>
      <c r="H7" s="119"/>
    </row>
    <row r="8" spans="1:8">
      <c r="A8" s="120"/>
      <c r="B8" s="121"/>
      <c r="C8" s="122"/>
      <c r="D8" s="123">
        <v>67012</v>
      </c>
      <c r="E8" s="124"/>
      <c r="F8" s="125">
        <v>86611</v>
      </c>
      <c r="G8" s="126"/>
      <c r="H8" s="127"/>
    </row>
    <row r="9" spans="1:8">
      <c r="A9" s="108" t="s">
        <v>511</v>
      </c>
      <c r="B9" s="113"/>
      <c r="C9" s="114"/>
      <c r="D9" s="115">
        <v>438955</v>
      </c>
      <c r="E9" s="116"/>
      <c r="F9" s="117">
        <v>316331</v>
      </c>
      <c r="G9" s="118"/>
      <c r="H9" s="119"/>
    </row>
    <row r="10" spans="1:8">
      <c r="A10" s="120"/>
      <c r="B10" s="121"/>
      <c r="C10" s="122"/>
      <c r="D10" s="123">
        <v>182272</v>
      </c>
      <c r="E10" s="124"/>
      <c r="F10" s="125">
        <v>106387</v>
      </c>
      <c r="G10" s="126"/>
      <c r="H10" s="127"/>
    </row>
    <row r="11" spans="1:8">
      <c r="A11" s="108" t="s">
        <v>512</v>
      </c>
      <c r="B11" s="113"/>
      <c r="C11" s="114"/>
      <c r="D11" s="115">
        <v>336439</v>
      </c>
      <c r="E11" s="116"/>
      <c r="F11" s="117">
        <v>333013</v>
      </c>
      <c r="G11" s="118"/>
      <c r="H11" s="119"/>
    </row>
    <row r="12" spans="1:8">
      <c r="A12" s="120"/>
      <c r="B12" s="121"/>
      <c r="C12" s="128"/>
      <c r="D12" s="123">
        <v>159173</v>
      </c>
      <c r="E12" s="124"/>
      <c r="F12" s="125">
        <v>126732</v>
      </c>
      <c r="G12" s="126"/>
      <c r="H12" s="127"/>
    </row>
    <row r="13" spans="1:8">
      <c r="A13" s="108"/>
      <c r="B13" s="113"/>
      <c r="C13" s="129"/>
      <c r="D13" s="130">
        <v>289617</v>
      </c>
      <c r="E13" s="131"/>
      <c r="F13" s="132">
        <v>285608</v>
      </c>
      <c r="G13" s="133"/>
      <c r="H13" s="119"/>
    </row>
    <row r="14" spans="1:8">
      <c r="A14" s="120"/>
      <c r="B14" s="121"/>
      <c r="C14" s="122"/>
      <c r="D14" s="123">
        <v>126787</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2.17</v>
      </c>
      <c r="C19" s="134">
        <f>ROUND(VALUE(SUBSTITUTE(実質収支比率等に係る経年分析!G$48,"▲","-")),2)</f>
        <v>3.27</v>
      </c>
      <c r="D19" s="134">
        <f>ROUND(VALUE(SUBSTITUTE(実質収支比率等に係る経年分析!H$48,"▲","-")),2)</f>
        <v>2.27</v>
      </c>
      <c r="E19" s="134">
        <f>ROUND(VALUE(SUBSTITUTE(実質収支比率等に係る経年分析!I$48,"▲","-")),2)</f>
        <v>2.54</v>
      </c>
      <c r="F19" s="134">
        <f>ROUND(VALUE(SUBSTITUTE(実質収支比率等に係る経年分析!J$48,"▲","-")),2)</f>
        <v>2.4</v>
      </c>
    </row>
    <row r="20" spans="1:11">
      <c r="A20" s="134" t="s">
        <v>43</v>
      </c>
      <c r="B20" s="134">
        <f>ROUND(VALUE(SUBSTITUTE(実質収支比率等に係る経年分析!F$47,"▲","-")),2)</f>
        <v>25.1</v>
      </c>
      <c r="C20" s="134">
        <f>ROUND(VALUE(SUBSTITUTE(実質収支比率等に係る経年分析!G$47,"▲","-")),2)</f>
        <v>32.659999999999997</v>
      </c>
      <c r="D20" s="134">
        <f>ROUND(VALUE(SUBSTITUTE(実質収支比率等に係る経年分析!H$47,"▲","-")),2)</f>
        <v>36.79</v>
      </c>
      <c r="E20" s="134">
        <f>ROUND(VALUE(SUBSTITUTE(実質収支比率等に係る経年分析!I$47,"▲","-")),2)</f>
        <v>44.22</v>
      </c>
      <c r="F20" s="134">
        <f>ROUND(VALUE(SUBSTITUTE(実質収支比率等に係る経年分析!J$47,"▲","-")),2)</f>
        <v>49.17</v>
      </c>
    </row>
    <row r="21" spans="1:11">
      <c r="A21" s="134" t="s">
        <v>44</v>
      </c>
      <c r="B21" s="134">
        <f>IF(ISNUMBER(VALUE(SUBSTITUTE(実質収支比率等に係る経年分析!F$49,"▲","-"))),ROUND(VALUE(SUBSTITUTE(実質収支比率等に係る経年分析!F$49,"▲","-")),2),NA())</f>
        <v>11.19</v>
      </c>
      <c r="C21" s="134">
        <f>IF(ISNUMBER(VALUE(SUBSTITUTE(実質収支比率等に係る経年分析!G$49,"▲","-"))),ROUND(VALUE(SUBSTITUTE(実質収支比率等に係る経年分析!G$49,"▲","-")),2),NA())</f>
        <v>7.32</v>
      </c>
      <c r="D21" s="134">
        <f>IF(ISNUMBER(VALUE(SUBSTITUTE(実質収支比率等に係る経年分析!H$49,"▲","-"))),ROUND(VALUE(SUBSTITUTE(実質収支比率等に係る経年分析!H$49,"▲","-")),2),NA())</f>
        <v>5.41</v>
      </c>
      <c r="E21" s="134">
        <f>IF(ISNUMBER(VALUE(SUBSTITUTE(実質収支比率等に係る経年分析!I$49,"▲","-"))),ROUND(VALUE(SUBSTITUTE(実質収支比率等に係る経年分析!I$49,"▲","-")),2),NA())</f>
        <v>8.49</v>
      </c>
      <c r="F21" s="134">
        <f>IF(ISNUMBER(VALUE(SUBSTITUTE(実質収支比率等に係る経年分析!J$49,"▲","-"))),ROUND(VALUE(SUBSTITUTE(実質収支比率等に係る経年分析!J$49,"▲","-")),2),NA())</f>
        <v>0.82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農業集落排水事業及び個別排水処理事業特別会計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町立診療所事業特別会計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特別養護老人ホーム事業特別会計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0.57999999999999996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0.14000000000000001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2.2400000000000002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2.5099999999999998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2.37</v>
      </c>
    </row>
    <row r="36" spans="1:16">
      <c r="A36" s="135" t="str">
        <f>IF(連結実質赤字比率に係る赤字・黒字の構成分析!C$34="",NA(),連結実質赤字比率に係る赤字・黒字の構成分析!C$34)</f>
        <v>簡易水道事業会計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2.4300000000000002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389</v>
      </c>
      <c r="E42" s="136"/>
      <c r="F42" s="136"/>
      <c r="G42" s="136">
        <f>'実質公債費比率（分子）の構造'!L$52</f>
        <v>383</v>
      </c>
      <c r="H42" s="136"/>
      <c r="I42" s="136"/>
      <c r="J42" s="136">
        <f>'実質公債費比率（分子）の構造'!M$52</f>
        <v>383</v>
      </c>
      <c r="K42" s="136"/>
      <c r="L42" s="136"/>
      <c r="M42" s="136">
        <f>'実質公債費比率（分子）の構造'!N$52</f>
        <v>372</v>
      </c>
      <c r="N42" s="136"/>
      <c r="O42" s="136"/>
      <c r="P42" s="136">
        <f>'実質公債費比率（分子）の構造'!O$52</f>
        <v>355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12</v>
      </c>
      <c r="C44" s="136"/>
      <c r="D44" s="136"/>
      <c r="E44" s="136">
        <f>'実質公債費比率（分子）の構造'!L$50</f>
        <v>11</v>
      </c>
      <c r="F44" s="136"/>
      <c r="G44" s="136"/>
      <c r="H44" s="136">
        <f>'実質公債費比率（分子）の構造'!M$50</f>
        <v>3</v>
      </c>
      <c r="I44" s="136"/>
      <c r="J44" s="136"/>
      <c r="K44" s="136">
        <f>'実質公債費比率（分子）の構造'!N$50</f>
        <v>6</v>
      </c>
      <c r="L44" s="136"/>
      <c r="M44" s="136"/>
      <c r="N44" s="136">
        <f>'実質公債費比率（分子）の構造'!O$50</f>
        <v>5</v>
      </c>
      <c r="O44" s="136"/>
      <c r="P44" s="136"/>
    </row>
    <row r="45" spans="1:16">
      <c r="A45" s="136" t="s">
        <v>54</v>
      </c>
      <c r="B45" s="136">
        <f>'実質公債費比率（分子）の構造'!K$49</f>
        <v>33</v>
      </c>
      <c r="C45" s="136"/>
      <c r="D45" s="136"/>
      <c r="E45" s="136">
        <f>'実質公債費比率（分子）の構造'!L$49</f>
        <v>32</v>
      </c>
      <c r="F45" s="136"/>
      <c r="G45" s="136"/>
      <c r="H45" s="136">
        <f>'実質公債費比率（分子）の構造'!M$49</f>
        <v>30</v>
      </c>
      <c r="I45" s="136"/>
      <c r="J45" s="136"/>
      <c r="K45" s="136">
        <f>'実質公債費比率（分子）の構造'!N$49</f>
        <v>25</v>
      </c>
      <c r="L45" s="136"/>
      <c r="M45" s="136"/>
      <c r="N45" s="136">
        <f>'実質公債費比率（分子）の構造'!O$49</f>
        <v>20</v>
      </c>
      <c r="O45" s="136"/>
      <c r="P45" s="136"/>
    </row>
    <row r="46" spans="1:16">
      <c r="A46" s="136" t="s">
        <v>55</v>
      </c>
      <c r="B46" s="136">
        <f>'実質公債費比率（分子）の構造'!K$48</f>
        <v>20</v>
      </c>
      <c r="C46" s="136"/>
      <c r="D46" s="136"/>
      <c r="E46" s="136">
        <f>'実質公債費比率（分子）の構造'!L$48</f>
        <v>30</v>
      </c>
      <c r="F46" s="136"/>
      <c r="G46" s="136"/>
      <c r="H46" s="136">
        <f>'実質公債費比率（分子）の構造'!M$48</f>
        <v>22</v>
      </c>
      <c r="I46" s="136"/>
      <c r="J46" s="136"/>
      <c r="K46" s="136">
        <f>'実質公債費比率（分子）の構造'!N$48</f>
        <v>22</v>
      </c>
      <c r="L46" s="136"/>
      <c r="M46" s="136"/>
      <c r="N46" s="136">
        <f>'実質公債費比率（分子）の構造'!O$48</f>
        <v>26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476</v>
      </c>
      <c r="C49" s="136"/>
      <c r="D49" s="136"/>
      <c r="E49" s="136">
        <f>'実質公債費比率（分子）の構造'!L$45</f>
        <v>464</v>
      </c>
      <c r="F49" s="136"/>
      <c r="G49" s="136"/>
      <c r="H49" s="136">
        <f>'実質公債費比率（分子）の構造'!M$45</f>
        <v>454</v>
      </c>
      <c r="I49" s="136"/>
      <c r="J49" s="136"/>
      <c r="K49" s="136">
        <f>'実質公債費比率（分子）の構造'!N$45</f>
        <v>457</v>
      </c>
      <c r="L49" s="136"/>
      <c r="M49" s="136"/>
      <c r="N49" s="136">
        <f>'実質公債費比率（分子）の構造'!O$45</f>
        <v>444</v>
      </c>
      <c r="O49" s="136"/>
      <c r="P49" s="136"/>
    </row>
    <row r="50" spans="1:16">
      <c r="A50" s="136" t="s">
        <v>59</v>
      </c>
      <c r="B50" s="136" t="e">
        <f>NA()</f>
        <v>#N/A</v>
      </c>
      <c r="C50" s="136">
        <f>IF(ISNUMBER('実質公債費比率（分子）の構造'!K$53),'実質公債費比率（分子）の構造'!K$53,NA())</f>
        <v>152</v>
      </c>
      <c r="D50" s="136" t="e">
        <f>NA()</f>
        <v>#N/A</v>
      </c>
      <c r="E50" s="136" t="e">
        <f>NA()</f>
        <v>#N/A</v>
      </c>
      <c r="F50" s="136">
        <f>IF(ISNUMBER('実質公債費比率（分子）の構造'!L$53),'実質公債費比率（分子）の構造'!L$53,NA())</f>
        <v>154</v>
      </c>
      <c r="G50" s="136" t="e">
        <f>NA()</f>
        <v>#N/A</v>
      </c>
      <c r="H50" s="136" t="e">
        <f>NA()</f>
        <v>#N/A</v>
      </c>
      <c r="I50" s="136">
        <f>IF(ISNUMBER('実質公債費比率（分子）の構造'!M$53),'実質公債費比率（分子）の構造'!M$53,NA())</f>
        <v>126</v>
      </c>
      <c r="J50" s="136" t="e">
        <f>NA()</f>
        <v>#N/A</v>
      </c>
      <c r="K50" s="136" t="e">
        <f>NA()</f>
        <v>#N/A</v>
      </c>
      <c r="L50" s="136">
        <f>IF(ISNUMBER('実質公債費比率（分子）の構造'!N$53),'実質公債費比率（分子）の構造'!N$53,NA())</f>
        <v>138</v>
      </c>
      <c r="M50" s="136" t="e">
        <f>NA()</f>
        <v>#N/A</v>
      </c>
      <c r="N50" s="136" t="e">
        <f>NA()</f>
        <v>#N/A</v>
      </c>
      <c r="O50" s="136">
        <f>IF(ISNUMBER('実質公債費比率（分子）の構造'!O$53),'実質公債費比率（分子）の構造'!O$53,NA())</f>
        <v>140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2816</v>
      </c>
      <c r="E56" s="135"/>
      <c r="F56" s="135"/>
      <c r="G56" s="135">
        <f>'将来負担比率（分子）の構造'!J$51</f>
        <v>2769</v>
      </c>
      <c r="H56" s="135"/>
      <c r="I56" s="135"/>
      <c r="J56" s="135">
        <f>'将来負担比率（分子）の構造'!K$51</f>
        <v>2626</v>
      </c>
      <c r="K56" s="135"/>
      <c r="L56" s="135"/>
      <c r="M56" s="135">
        <f>'将来負担比率（分子）の構造'!L$51</f>
        <v>2628</v>
      </c>
      <c r="N56" s="135"/>
      <c r="O56" s="135"/>
      <c r="P56" s="135">
        <f>'将来負担比率（分子）の構造'!M$51</f>
        <v>2613</v>
      </c>
    </row>
    <row r="57" spans="1:16">
      <c r="A57" s="135" t="s">
        <v>35</v>
      </c>
      <c r="B57" s="135"/>
      <c r="C57" s="135"/>
      <c r="D57" s="135">
        <f>'将来負担比率（分子）の構造'!I$50</f>
        <v>608</v>
      </c>
      <c r="E57" s="135"/>
      <c r="F57" s="135"/>
      <c r="G57" s="135">
        <f>'将来負担比率（分子）の構造'!J$50</f>
        <v>607</v>
      </c>
      <c r="H57" s="135"/>
      <c r="I57" s="135"/>
      <c r="J57" s="135">
        <f>'将来負担比率（分子）の構造'!K$50</f>
        <v>670</v>
      </c>
      <c r="K57" s="135"/>
      <c r="L57" s="135"/>
      <c r="M57" s="135">
        <f>'将来負担比率（分子）の構造'!L$50</f>
        <v>673</v>
      </c>
      <c r="N57" s="135"/>
      <c r="O57" s="135"/>
      <c r="P57" s="135">
        <f>'将来負担比率（分子）の構造'!M$50</f>
        <v>669</v>
      </c>
    </row>
    <row r="58" spans="1:16">
      <c r="A58" s="135" t="s">
        <v>34</v>
      </c>
      <c r="B58" s="135"/>
      <c r="C58" s="135"/>
      <c r="D58" s="135">
        <f>'将来負担比率（分子）の構造'!I$49</f>
        <v>920</v>
      </c>
      <c r="E58" s="135"/>
      <c r="F58" s="135"/>
      <c r="G58" s="135">
        <f>'将来負担比率（分子）の構造'!J$49</f>
        <v>971</v>
      </c>
      <c r="H58" s="135"/>
      <c r="I58" s="135"/>
      <c r="J58" s="135">
        <f>'将来負担比率（分子）の構造'!K$49</f>
        <v>1155</v>
      </c>
      <c r="K58" s="135"/>
      <c r="L58" s="135"/>
      <c r="M58" s="135">
        <f>'将来負担比率（分子）の構造'!L$49</f>
        <v>1282</v>
      </c>
      <c r="N58" s="135"/>
      <c r="O58" s="135"/>
      <c r="P58" s="135">
        <f>'将来負担比率（分子）の構造'!M$49</f>
        <v>1279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88</v>
      </c>
      <c r="C61" s="135"/>
      <c r="D61" s="135"/>
      <c r="E61" s="135">
        <f>'将来負担比率（分子）の構造'!J$46</f>
        <v>80</v>
      </c>
      <c r="F61" s="135"/>
      <c r="G61" s="135"/>
      <c r="H61" s="135">
        <f>'将来負担比率（分子）の構造'!K$46</f>
        <v>72</v>
      </c>
      <c r="I61" s="135"/>
      <c r="J61" s="135"/>
      <c r="K61" s="135">
        <f>'将来負担比率（分子）の構造'!L$46</f>
        <v>54</v>
      </c>
      <c r="L61" s="135"/>
      <c r="M61" s="135"/>
      <c r="N61" s="135">
        <f>'将来負担比率（分子）の構造'!M$46</f>
        <v>46</v>
      </c>
      <c r="O61" s="135"/>
      <c r="P61" s="135"/>
    </row>
    <row r="62" spans="1:16">
      <c r="A62" s="135" t="s">
        <v>29</v>
      </c>
      <c r="B62" s="135">
        <f>'将来負担比率（分子）の構造'!I$45</f>
        <v>449</v>
      </c>
      <c r="C62" s="135"/>
      <c r="D62" s="135"/>
      <c r="E62" s="135">
        <f>'将来負担比率（分子）の構造'!J$45</f>
        <v>413</v>
      </c>
      <c r="F62" s="135"/>
      <c r="G62" s="135"/>
      <c r="H62" s="135">
        <f>'将来負担比率（分子）の構造'!K$45</f>
        <v>411</v>
      </c>
      <c r="I62" s="135"/>
      <c r="J62" s="135"/>
      <c r="K62" s="135">
        <f>'将来負担比率（分子）の構造'!L$45</f>
        <v>404</v>
      </c>
      <c r="L62" s="135"/>
      <c r="M62" s="135"/>
      <c r="N62" s="135">
        <f>'将来負担比率（分子）の構造'!M$45</f>
        <v>385</v>
      </c>
      <c r="O62" s="135"/>
      <c r="P62" s="135"/>
    </row>
    <row r="63" spans="1:16">
      <c r="A63" s="135" t="s">
        <v>28</v>
      </c>
      <c r="B63" s="135">
        <f>'将来負担比率（分子）の構造'!I$44</f>
        <v>120</v>
      </c>
      <c r="C63" s="135"/>
      <c r="D63" s="135"/>
      <c r="E63" s="135">
        <f>'将来負担比率（分子）の構造'!J$44</f>
        <v>108</v>
      </c>
      <c r="F63" s="135"/>
      <c r="G63" s="135"/>
      <c r="H63" s="135">
        <f>'将来負担比率（分子）の構造'!K$44</f>
        <v>89</v>
      </c>
      <c r="I63" s="135"/>
      <c r="J63" s="135"/>
      <c r="K63" s="135">
        <f>'将来負担比率（分子）の構造'!L$44</f>
        <v>66</v>
      </c>
      <c r="L63" s="135"/>
      <c r="M63" s="135"/>
      <c r="N63" s="135">
        <f>'将来負担比率（分子）の構造'!M$44</f>
        <v>47</v>
      </c>
      <c r="O63" s="135"/>
      <c r="P63" s="135"/>
    </row>
    <row r="64" spans="1:16">
      <c r="A64" s="135" t="s">
        <v>27</v>
      </c>
      <c r="B64" s="135">
        <f>'将来負担比率（分子）の構造'!I$43</f>
        <v>366</v>
      </c>
      <c r="C64" s="135"/>
      <c r="D64" s="135"/>
      <c r="E64" s="135">
        <f>'将来負担比率（分子）の構造'!J$43</f>
        <v>384</v>
      </c>
      <c r="F64" s="135"/>
      <c r="G64" s="135"/>
      <c r="H64" s="135">
        <f>'将来負担比率（分子）の構造'!K$43</f>
        <v>434</v>
      </c>
      <c r="I64" s="135"/>
      <c r="J64" s="135"/>
      <c r="K64" s="135">
        <f>'将来負担比率（分子）の構造'!L$43</f>
        <v>470</v>
      </c>
      <c r="L64" s="135"/>
      <c r="M64" s="135"/>
      <c r="N64" s="135">
        <f>'将来負担比率（分子）の構造'!M$43</f>
        <v>409</v>
      </c>
      <c r="O64" s="135"/>
      <c r="P64" s="135"/>
    </row>
    <row r="65" spans="1:16">
      <c r="A65" s="135" t="s">
        <v>26</v>
      </c>
      <c r="B65" s="135">
        <f>'将来負担比率（分子）の構造'!I$42</f>
        <v>7</v>
      </c>
      <c r="C65" s="135"/>
      <c r="D65" s="135"/>
      <c r="E65" s="135">
        <f>'将来負担比率（分子）の構造'!J$42</f>
        <v>15</v>
      </c>
      <c r="F65" s="135"/>
      <c r="G65" s="135"/>
      <c r="H65" s="135">
        <f>'将来負担比率（分子）の構造'!K$42</f>
        <v>15</v>
      </c>
      <c r="I65" s="135"/>
      <c r="J65" s="135"/>
      <c r="K65" s="135">
        <f>'将来負担比率（分子）の構造'!L$42</f>
        <v>12</v>
      </c>
      <c r="L65" s="135"/>
      <c r="M65" s="135"/>
      <c r="N65" s="135">
        <f>'将来負担比率（分子）の構造'!M$42</f>
        <v>9</v>
      </c>
      <c r="O65" s="135"/>
      <c r="P65" s="135"/>
    </row>
    <row r="66" spans="1:16">
      <c r="A66" s="135" t="s">
        <v>25</v>
      </c>
      <c r="B66" s="135">
        <f>'将来負担比率（分子）の構造'!I$41</f>
        <v>4153</v>
      </c>
      <c r="C66" s="135"/>
      <c r="D66" s="135"/>
      <c r="E66" s="135">
        <f>'将来負担比率（分子）の構造'!J$41</f>
        <v>3942</v>
      </c>
      <c r="F66" s="135"/>
      <c r="G66" s="135"/>
      <c r="H66" s="135">
        <f>'将来負担比率（分子）の構造'!K$41</f>
        <v>3795</v>
      </c>
      <c r="I66" s="135"/>
      <c r="J66" s="135"/>
      <c r="K66" s="135">
        <f>'将来負担比率（分子）の構造'!L$41</f>
        <v>3790</v>
      </c>
      <c r="L66" s="135"/>
      <c r="M66" s="135"/>
      <c r="N66" s="135">
        <f>'将来負担比率（分子）の構造'!M$41</f>
        <v>3783</v>
      </c>
      <c r="O66" s="135"/>
      <c r="P66" s="135"/>
    </row>
    <row r="67" spans="1:16">
      <c r="A67" s="135" t="s">
        <v>63</v>
      </c>
      <c r="B67" s="135" t="e">
        <f>NA()</f>
        <v>#N/A</v>
      </c>
      <c r="C67" s="135">
        <f>IF(ISNUMBER('将来負担比率（分子）の構造'!I$52), IF('将来負担比率（分子）の構造'!I$52 &lt; 0, 0, '将来負担比率（分子）の構造'!I$52), NA())</f>
        <v>838</v>
      </c>
      <c r="D67" s="135" t="e">
        <f>NA()</f>
        <v>#N/A</v>
      </c>
      <c r="E67" s="135" t="e">
        <f>NA()</f>
        <v>#N/A</v>
      </c>
      <c r="F67" s="135">
        <f>IF(ISNUMBER('将来負担比率（分子）の構造'!J$52), IF('将来負担比率（分子）の構造'!J$52 &lt; 0, 0, '将来負担比率（分子）の構造'!J$52), NA())</f>
        <v>594</v>
      </c>
      <c r="G67" s="135" t="e">
        <f>NA()</f>
        <v>#N/A</v>
      </c>
      <c r="H67" s="135" t="e">
        <f>NA()</f>
        <v>#N/A</v>
      </c>
      <c r="I67" s="135">
        <f>IF(ISNUMBER('将来負担比率（分子）の構造'!K$52), IF('将来負担比率（分子）の構造'!K$52 &lt; 0, 0, '将来負担比率（分子）の構造'!K$52), NA())</f>
        <v>364</v>
      </c>
      <c r="J67" s="135" t="e">
        <f>NA()</f>
        <v>#N/A</v>
      </c>
      <c r="K67" s="135" t="e">
        <f>NA()</f>
        <v>#N/A</v>
      </c>
      <c r="L67" s="135">
        <f>IF(ISNUMBER('将来負担比率（分子）の構造'!L$52), IF('将来負担比率（分子）の構造'!L$52 &lt; 0, 0, '将来負担比率（分子）の構造'!L$52), NA())</f>
        <v>213</v>
      </c>
      <c r="M67" s="135" t="e">
        <f>NA()</f>
        <v>#N/A</v>
      </c>
      <c r="N67" s="135" t="e">
        <f>NA()</f>
        <v>#N/A</v>
      </c>
      <c r="O67" s="135">
        <f>IF(ISNUMBER('将来負担比率（分子）の構造'!M$52), IF('将来負担比率（分子）の構造'!M$52 &lt; 0, 0, '将来負担比率（分子）の構造'!M$52), NA())</f>
        <v>117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167369</v>
      </c>
      <c r="S5" s="639"/>
      <c r="T5" s="639"/>
      <c r="U5" s="639"/>
      <c r="V5" s="639"/>
      <c r="W5" s="639"/>
      <c r="X5" s="639"/>
      <c r="Y5" s="686"/>
      <c r="Z5" s="699">
        <v>5.3</v>
      </c>
      <c r="AA5" s="699"/>
      <c r="AB5" s="699"/>
      <c r="AC5" s="699"/>
      <c r="AD5" s="700">
        <v>167369</v>
      </c>
      <c r="AE5" s="700"/>
      <c r="AF5" s="700"/>
      <c r="AG5" s="700"/>
      <c r="AH5" s="700"/>
      <c r="AI5" s="700"/>
      <c r="AJ5" s="700"/>
      <c r="AK5" s="700"/>
      <c r="AL5" s="687">
        <v>10.1</v>
      </c>
      <c r="AM5" s="656"/>
      <c r="AN5" s="656"/>
      <c r="AO5" s="688"/>
      <c r="AP5" s="673" t="s">
        <v>208</v>
      </c>
      <c r="AQ5" s="674"/>
      <c r="AR5" s="674"/>
      <c r="AS5" s="674"/>
      <c r="AT5" s="674"/>
      <c r="AU5" s="674"/>
      <c r="AV5" s="674"/>
      <c r="AW5" s="674"/>
      <c r="AX5" s="674"/>
      <c r="AY5" s="674"/>
      <c r="AZ5" s="674"/>
      <c r="BA5" s="674"/>
      <c r="BB5" s="674"/>
      <c r="BC5" s="674"/>
      <c r="BD5" s="674"/>
      <c r="BE5" s="674"/>
      <c r="BF5" s="675"/>
      <c r="BG5" s="588">
        <v>161019</v>
      </c>
      <c r="BH5" s="589"/>
      <c r="BI5" s="589"/>
      <c r="BJ5" s="589"/>
      <c r="BK5" s="589"/>
      <c r="BL5" s="589"/>
      <c r="BM5" s="589"/>
      <c r="BN5" s="590"/>
      <c r="BO5" s="641">
        <v>96.2</v>
      </c>
      <c r="BP5" s="641"/>
      <c r="BQ5" s="641"/>
      <c r="BR5" s="641"/>
      <c r="BS5" s="642">
        <v>1316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38665</v>
      </c>
      <c r="S6" s="589"/>
      <c r="T6" s="589"/>
      <c r="U6" s="589"/>
      <c r="V6" s="589"/>
      <c r="W6" s="589"/>
      <c r="X6" s="589"/>
      <c r="Y6" s="590"/>
      <c r="Z6" s="641">
        <v>1.2</v>
      </c>
      <c r="AA6" s="641"/>
      <c r="AB6" s="641"/>
      <c r="AC6" s="641"/>
      <c r="AD6" s="642">
        <v>38665</v>
      </c>
      <c r="AE6" s="642"/>
      <c r="AF6" s="642"/>
      <c r="AG6" s="642"/>
      <c r="AH6" s="642"/>
      <c r="AI6" s="642"/>
      <c r="AJ6" s="642"/>
      <c r="AK6" s="642"/>
      <c r="AL6" s="611">
        <v>2.2999999999999998</v>
      </c>
      <c r="AM6" s="643"/>
      <c r="AN6" s="643"/>
      <c r="AO6" s="644"/>
      <c r="AP6" s="585" t="s">
        <v>213</v>
      </c>
      <c r="AQ6" s="586"/>
      <c r="AR6" s="586"/>
      <c r="AS6" s="586"/>
      <c r="AT6" s="586"/>
      <c r="AU6" s="586"/>
      <c r="AV6" s="586"/>
      <c r="AW6" s="586"/>
      <c r="AX6" s="586"/>
      <c r="AY6" s="586"/>
      <c r="AZ6" s="586"/>
      <c r="BA6" s="586"/>
      <c r="BB6" s="586"/>
      <c r="BC6" s="586"/>
      <c r="BD6" s="586"/>
      <c r="BE6" s="586"/>
      <c r="BF6" s="587"/>
      <c r="BG6" s="588">
        <v>161019</v>
      </c>
      <c r="BH6" s="589"/>
      <c r="BI6" s="589"/>
      <c r="BJ6" s="589"/>
      <c r="BK6" s="589"/>
      <c r="BL6" s="589"/>
      <c r="BM6" s="589"/>
      <c r="BN6" s="590"/>
      <c r="BO6" s="641">
        <v>96.2</v>
      </c>
      <c r="BP6" s="641"/>
      <c r="BQ6" s="641"/>
      <c r="BR6" s="641"/>
      <c r="BS6" s="642">
        <v>1316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54974</v>
      </c>
      <c r="CS6" s="589"/>
      <c r="CT6" s="589"/>
      <c r="CU6" s="589"/>
      <c r="CV6" s="589"/>
      <c r="CW6" s="589"/>
      <c r="CX6" s="589"/>
      <c r="CY6" s="590"/>
      <c r="CZ6" s="641">
        <v>1.8</v>
      </c>
      <c r="DA6" s="641"/>
      <c r="DB6" s="641"/>
      <c r="DC6" s="641"/>
      <c r="DD6" s="594" t="s">
        <v>215</v>
      </c>
      <c r="DE6" s="589"/>
      <c r="DF6" s="589"/>
      <c r="DG6" s="589"/>
      <c r="DH6" s="589"/>
      <c r="DI6" s="589"/>
      <c r="DJ6" s="589"/>
      <c r="DK6" s="589"/>
      <c r="DL6" s="589"/>
      <c r="DM6" s="589"/>
      <c r="DN6" s="589"/>
      <c r="DO6" s="589"/>
      <c r="DP6" s="590"/>
      <c r="DQ6" s="594">
        <v>54974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336</v>
      </c>
      <c r="S7" s="589"/>
      <c r="T7" s="589"/>
      <c r="U7" s="589"/>
      <c r="V7" s="589"/>
      <c r="W7" s="589"/>
      <c r="X7" s="589"/>
      <c r="Y7" s="590"/>
      <c r="Z7" s="641">
        <v>0</v>
      </c>
      <c r="AA7" s="641"/>
      <c r="AB7" s="641"/>
      <c r="AC7" s="641"/>
      <c r="AD7" s="642">
        <v>336</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66703</v>
      </c>
      <c r="BH7" s="589"/>
      <c r="BI7" s="589"/>
      <c r="BJ7" s="589"/>
      <c r="BK7" s="589"/>
      <c r="BL7" s="589"/>
      <c r="BM7" s="589"/>
      <c r="BN7" s="590"/>
      <c r="BO7" s="641">
        <v>39.9</v>
      </c>
      <c r="BP7" s="641"/>
      <c r="BQ7" s="641"/>
      <c r="BR7" s="641"/>
      <c r="BS7" s="642">
        <v>1316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458108</v>
      </c>
      <c r="CS7" s="589"/>
      <c r="CT7" s="589"/>
      <c r="CU7" s="589"/>
      <c r="CV7" s="589"/>
      <c r="CW7" s="589"/>
      <c r="CX7" s="589"/>
      <c r="CY7" s="590"/>
      <c r="CZ7" s="641">
        <v>14.8</v>
      </c>
      <c r="DA7" s="641"/>
      <c r="DB7" s="641"/>
      <c r="DC7" s="641"/>
      <c r="DD7" s="594">
        <v>56717</v>
      </c>
      <c r="DE7" s="589"/>
      <c r="DF7" s="589"/>
      <c r="DG7" s="589"/>
      <c r="DH7" s="589"/>
      <c r="DI7" s="589"/>
      <c r="DJ7" s="589"/>
      <c r="DK7" s="589"/>
      <c r="DL7" s="589"/>
      <c r="DM7" s="589"/>
      <c r="DN7" s="589"/>
      <c r="DO7" s="589"/>
      <c r="DP7" s="590"/>
      <c r="DQ7" s="594">
        <v>418160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722</v>
      </c>
      <c r="S8" s="589"/>
      <c r="T8" s="589"/>
      <c r="U8" s="589"/>
      <c r="V8" s="589"/>
      <c r="W8" s="589"/>
      <c r="X8" s="589"/>
      <c r="Y8" s="590"/>
      <c r="Z8" s="641">
        <v>0</v>
      </c>
      <c r="AA8" s="641"/>
      <c r="AB8" s="641"/>
      <c r="AC8" s="641"/>
      <c r="AD8" s="642">
        <v>722</v>
      </c>
      <c r="AE8" s="642"/>
      <c r="AF8" s="642"/>
      <c r="AG8" s="642"/>
      <c r="AH8" s="642"/>
      <c r="AI8" s="642"/>
      <c r="AJ8" s="642"/>
      <c r="AK8" s="642"/>
      <c r="AL8" s="611">
        <v>0</v>
      </c>
      <c r="AM8" s="643"/>
      <c r="AN8" s="643"/>
      <c r="AO8" s="644"/>
      <c r="AP8" s="585" t="s">
        <v>220</v>
      </c>
      <c r="AQ8" s="586"/>
      <c r="AR8" s="586"/>
      <c r="AS8" s="586"/>
      <c r="AT8" s="586"/>
      <c r="AU8" s="586"/>
      <c r="AV8" s="586"/>
      <c r="AW8" s="586"/>
      <c r="AX8" s="586"/>
      <c r="AY8" s="586"/>
      <c r="AZ8" s="586"/>
      <c r="BA8" s="586"/>
      <c r="BB8" s="586"/>
      <c r="BC8" s="586"/>
      <c r="BD8" s="586"/>
      <c r="BE8" s="586"/>
      <c r="BF8" s="587"/>
      <c r="BG8" s="588">
        <v>3272</v>
      </c>
      <c r="BH8" s="589"/>
      <c r="BI8" s="589"/>
      <c r="BJ8" s="589"/>
      <c r="BK8" s="589"/>
      <c r="BL8" s="589"/>
      <c r="BM8" s="589"/>
      <c r="BN8" s="590"/>
      <c r="BO8" s="641">
        <v>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357586</v>
      </c>
      <c r="CS8" s="589"/>
      <c r="CT8" s="589"/>
      <c r="CU8" s="589"/>
      <c r="CV8" s="589"/>
      <c r="CW8" s="589"/>
      <c r="CX8" s="589"/>
      <c r="CY8" s="590"/>
      <c r="CZ8" s="641">
        <v>11.5</v>
      </c>
      <c r="DA8" s="641"/>
      <c r="DB8" s="641"/>
      <c r="DC8" s="641"/>
      <c r="DD8" s="594">
        <v>1226</v>
      </c>
      <c r="DE8" s="589"/>
      <c r="DF8" s="589"/>
      <c r="DG8" s="589"/>
      <c r="DH8" s="589"/>
      <c r="DI8" s="589"/>
      <c r="DJ8" s="589"/>
      <c r="DK8" s="589"/>
      <c r="DL8" s="589"/>
      <c r="DM8" s="589"/>
      <c r="DN8" s="589"/>
      <c r="DO8" s="589"/>
      <c r="DP8" s="590"/>
      <c r="DQ8" s="594">
        <v>226808</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390</v>
      </c>
      <c r="S9" s="589"/>
      <c r="T9" s="589"/>
      <c r="U9" s="589"/>
      <c r="V9" s="589"/>
      <c r="W9" s="589"/>
      <c r="X9" s="589"/>
      <c r="Y9" s="590"/>
      <c r="Z9" s="641">
        <v>0</v>
      </c>
      <c r="AA9" s="641"/>
      <c r="AB9" s="641"/>
      <c r="AC9" s="641"/>
      <c r="AD9" s="642">
        <v>390</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55484</v>
      </c>
      <c r="BH9" s="589"/>
      <c r="BI9" s="589"/>
      <c r="BJ9" s="589"/>
      <c r="BK9" s="589"/>
      <c r="BL9" s="589"/>
      <c r="BM9" s="589"/>
      <c r="BN9" s="590"/>
      <c r="BO9" s="641">
        <v>33.200000000000003</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217133</v>
      </c>
      <c r="CS9" s="589"/>
      <c r="CT9" s="589"/>
      <c r="CU9" s="589"/>
      <c r="CV9" s="589"/>
      <c r="CW9" s="589"/>
      <c r="CX9" s="589"/>
      <c r="CY9" s="590"/>
      <c r="CZ9" s="641">
        <v>7</v>
      </c>
      <c r="DA9" s="641"/>
      <c r="DB9" s="641"/>
      <c r="DC9" s="641"/>
      <c r="DD9" s="594">
        <v>1306</v>
      </c>
      <c r="DE9" s="589"/>
      <c r="DF9" s="589"/>
      <c r="DG9" s="589"/>
      <c r="DH9" s="589"/>
      <c r="DI9" s="589"/>
      <c r="DJ9" s="589"/>
      <c r="DK9" s="589"/>
      <c r="DL9" s="589"/>
      <c r="DM9" s="589"/>
      <c r="DN9" s="589"/>
      <c r="DO9" s="589"/>
      <c r="DP9" s="590"/>
      <c r="DQ9" s="594">
        <v>113854</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26564</v>
      </c>
      <c r="S10" s="589"/>
      <c r="T10" s="589"/>
      <c r="U10" s="589"/>
      <c r="V10" s="589"/>
      <c r="W10" s="589"/>
      <c r="X10" s="589"/>
      <c r="Y10" s="590"/>
      <c r="Z10" s="641">
        <v>0.8</v>
      </c>
      <c r="AA10" s="641"/>
      <c r="AB10" s="641"/>
      <c r="AC10" s="641"/>
      <c r="AD10" s="642">
        <v>26564</v>
      </c>
      <c r="AE10" s="642"/>
      <c r="AF10" s="642"/>
      <c r="AG10" s="642"/>
      <c r="AH10" s="642"/>
      <c r="AI10" s="642"/>
      <c r="AJ10" s="642"/>
      <c r="AK10" s="642"/>
      <c r="AL10" s="611">
        <v>1.6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4991</v>
      </c>
      <c r="BH10" s="589"/>
      <c r="BI10" s="589"/>
      <c r="BJ10" s="589"/>
      <c r="BK10" s="589"/>
      <c r="BL10" s="589"/>
      <c r="BM10" s="589"/>
      <c r="BN10" s="590"/>
      <c r="BO10" s="641">
        <v>3</v>
      </c>
      <c r="BP10" s="641"/>
      <c r="BQ10" s="641"/>
      <c r="BR10" s="641"/>
      <c r="BS10" s="594">
        <v>833</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7</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v>7</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2956</v>
      </c>
      <c r="BH11" s="589"/>
      <c r="BI11" s="589"/>
      <c r="BJ11" s="589"/>
      <c r="BK11" s="589"/>
      <c r="BL11" s="589"/>
      <c r="BM11" s="589"/>
      <c r="BN11" s="590"/>
      <c r="BO11" s="641">
        <v>1.8</v>
      </c>
      <c r="BP11" s="641"/>
      <c r="BQ11" s="641"/>
      <c r="BR11" s="641"/>
      <c r="BS11" s="594">
        <v>483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394803</v>
      </c>
      <c r="CS11" s="589"/>
      <c r="CT11" s="589"/>
      <c r="CU11" s="589"/>
      <c r="CV11" s="589"/>
      <c r="CW11" s="589"/>
      <c r="CX11" s="589"/>
      <c r="CY11" s="590"/>
      <c r="CZ11" s="641">
        <v>12.7</v>
      </c>
      <c r="DA11" s="641"/>
      <c r="DB11" s="641"/>
      <c r="DC11" s="641"/>
      <c r="DD11" s="594">
        <v>96444</v>
      </c>
      <c r="DE11" s="589"/>
      <c r="DF11" s="589"/>
      <c r="DG11" s="589"/>
      <c r="DH11" s="589"/>
      <c r="DI11" s="589"/>
      <c r="DJ11" s="589"/>
      <c r="DK11" s="589"/>
      <c r="DL11" s="589"/>
      <c r="DM11" s="589"/>
      <c r="DN11" s="589"/>
      <c r="DO11" s="589"/>
      <c r="DP11" s="590"/>
      <c r="DQ11" s="594">
        <v>199967</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75108</v>
      </c>
      <c r="BH12" s="589"/>
      <c r="BI12" s="589"/>
      <c r="BJ12" s="589"/>
      <c r="BK12" s="589"/>
      <c r="BL12" s="589"/>
      <c r="BM12" s="589"/>
      <c r="BN12" s="590"/>
      <c r="BO12" s="641">
        <v>44.9</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176525</v>
      </c>
      <c r="CS12" s="589"/>
      <c r="CT12" s="589"/>
      <c r="CU12" s="589"/>
      <c r="CV12" s="589"/>
      <c r="CW12" s="589"/>
      <c r="CX12" s="589"/>
      <c r="CY12" s="590"/>
      <c r="CZ12" s="641">
        <v>5.7</v>
      </c>
      <c r="DA12" s="641"/>
      <c r="DB12" s="641"/>
      <c r="DC12" s="641"/>
      <c r="DD12" s="594">
        <v>47384</v>
      </c>
      <c r="DE12" s="589"/>
      <c r="DF12" s="589"/>
      <c r="DG12" s="589"/>
      <c r="DH12" s="589"/>
      <c r="DI12" s="589"/>
      <c r="DJ12" s="589"/>
      <c r="DK12" s="589"/>
      <c r="DL12" s="589"/>
      <c r="DM12" s="589"/>
      <c r="DN12" s="589"/>
      <c r="DO12" s="589"/>
      <c r="DP12" s="590"/>
      <c r="DQ12" s="594">
        <v>135365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4777</v>
      </c>
      <c r="S13" s="589"/>
      <c r="T13" s="589"/>
      <c r="U13" s="589"/>
      <c r="V13" s="589"/>
      <c r="W13" s="589"/>
      <c r="X13" s="589"/>
      <c r="Y13" s="590"/>
      <c r="Z13" s="641">
        <v>0.2</v>
      </c>
      <c r="AA13" s="641"/>
      <c r="AB13" s="641"/>
      <c r="AC13" s="641"/>
      <c r="AD13" s="642">
        <v>4777</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73708</v>
      </c>
      <c r="BH13" s="589"/>
      <c r="BI13" s="589"/>
      <c r="BJ13" s="589"/>
      <c r="BK13" s="589"/>
      <c r="BL13" s="589"/>
      <c r="BM13" s="589"/>
      <c r="BN13" s="590"/>
      <c r="BO13" s="641">
        <v>44</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447117</v>
      </c>
      <c r="CS13" s="589"/>
      <c r="CT13" s="589"/>
      <c r="CU13" s="589"/>
      <c r="CV13" s="589"/>
      <c r="CW13" s="589"/>
      <c r="CX13" s="589"/>
      <c r="CY13" s="590"/>
      <c r="CZ13" s="641">
        <v>14.4</v>
      </c>
      <c r="DA13" s="641"/>
      <c r="DB13" s="641"/>
      <c r="DC13" s="641"/>
      <c r="DD13" s="594">
        <v>342568</v>
      </c>
      <c r="DE13" s="589"/>
      <c r="DF13" s="589"/>
      <c r="DG13" s="589"/>
      <c r="DH13" s="589"/>
      <c r="DI13" s="589"/>
      <c r="DJ13" s="589"/>
      <c r="DK13" s="589"/>
      <c r="DL13" s="589"/>
      <c r="DM13" s="589"/>
      <c r="DN13" s="589"/>
      <c r="DO13" s="589"/>
      <c r="DP13" s="590"/>
      <c r="DQ13" s="594">
        <v>150393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5095</v>
      </c>
      <c r="BH14" s="589"/>
      <c r="BI14" s="589"/>
      <c r="BJ14" s="589"/>
      <c r="BK14" s="589"/>
      <c r="BL14" s="589"/>
      <c r="BM14" s="589"/>
      <c r="BN14" s="590"/>
      <c r="BO14" s="641">
        <v>3</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152079</v>
      </c>
      <c r="CS14" s="589"/>
      <c r="CT14" s="589"/>
      <c r="CU14" s="589"/>
      <c r="CV14" s="589"/>
      <c r="CW14" s="589"/>
      <c r="CX14" s="589"/>
      <c r="CY14" s="590"/>
      <c r="CZ14" s="641">
        <v>4.9000000000000004</v>
      </c>
      <c r="DA14" s="641"/>
      <c r="DB14" s="641"/>
      <c r="DC14" s="641"/>
      <c r="DD14" s="594">
        <v>1027</v>
      </c>
      <c r="DE14" s="589"/>
      <c r="DF14" s="589"/>
      <c r="DG14" s="589"/>
      <c r="DH14" s="589"/>
      <c r="DI14" s="589"/>
      <c r="DJ14" s="589"/>
      <c r="DK14" s="589"/>
      <c r="DL14" s="589"/>
      <c r="DM14" s="589"/>
      <c r="DN14" s="589"/>
      <c r="DO14" s="589"/>
      <c r="DP14" s="590"/>
      <c r="DQ14" s="594">
        <v>101905</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36</v>
      </c>
      <c r="S15" s="589"/>
      <c r="T15" s="589"/>
      <c r="U15" s="589"/>
      <c r="V15" s="589"/>
      <c r="W15" s="589"/>
      <c r="X15" s="589"/>
      <c r="Y15" s="590"/>
      <c r="Z15" s="641">
        <v>0</v>
      </c>
      <c r="AA15" s="641"/>
      <c r="AB15" s="641"/>
      <c r="AC15" s="641"/>
      <c r="AD15" s="642">
        <v>36</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14113</v>
      </c>
      <c r="BH15" s="589"/>
      <c r="BI15" s="589"/>
      <c r="BJ15" s="589"/>
      <c r="BK15" s="589"/>
      <c r="BL15" s="589"/>
      <c r="BM15" s="589"/>
      <c r="BN15" s="590"/>
      <c r="BO15" s="641">
        <v>8.4</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394947</v>
      </c>
      <c r="CS15" s="589"/>
      <c r="CT15" s="589"/>
      <c r="CU15" s="589"/>
      <c r="CV15" s="589"/>
      <c r="CW15" s="589"/>
      <c r="CX15" s="589"/>
      <c r="CY15" s="590"/>
      <c r="CZ15" s="641">
        <v>12.7</v>
      </c>
      <c r="DA15" s="641"/>
      <c r="DB15" s="641"/>
      <c r="DC15" s="641"/>
      <c r="DD15" s="594">
        <v>140001</v>
      </c>
      <c r="DE15" s="589"/>
      <c r="DF15" s="589"/>
      <c r="DG15" s="589"/>
      <c r="DH15" s="589"/>
      <c r="DI15" s="589"/>
      <c r="DJ15" s="589"/>
      <c r="DK15" s="589"/>
      <c r="DL15" s="589"/>
      <c r="DM15" s="589"/>
      <c r="DN15" s="589"/>
      <c r="DO15" s="589"/>
      <c r="DP15" s="590"/>
      <c r="DQ15" s="594">
        <v>232286</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1554525</v>
      </c>
      <c r="S16" s="589"/>
      <c r="T16" s="589"/>
      <c r="U16" s="589"/>
      <c r="V16" s="589"/>
      <c r="W16" s="589"/>
      <c r="X16" s="589"/>
      <c r="Y16" s="590"/>
      <c r="Z16" s="641">
        <v>49.3</v>
      </c>
      <c r="AA16" s="641"/>
      <c r="AB16" s="641"/>
      <c r="AC16" s="641"/>
      <c r="AD16" s="642">
        <v>1424719</v>
      </c>
      <c r="AE16" s="642"/>
      <c r="AF16" s="642"/>
      <c r="AG16" s="642"/>
      <c r="AH16" s="642"/>
      <c r="AI16" s="642"/>
      <c r="AJ16" s="642"/>
      <c r="AK16" s="642"/>
      <c r="AL16" s="611">
        <v>85.6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5653</v>
      </c>
      <c r="CS16" s="589"/>
      <c r="CT16" s="589"/>
      <c r="CU16" s="589"/>
      <c r="CV16" s="589"/>
      <c r="CW16" s="589"/>
      <c r="CX16" s="589"/>
      <c r="CY16" s="590"/>
      <c r="CZ16" s="641">
        <v>0.2</v>
      </c>
      <c r="DA16" s="641"/>
      <c r="DB16" s="641"/>
      <c r="DC16" s="641"/>
      <c r="DD16" s="594" t="s">
        <v>111</v>
      </c>
      <c r="DE16" s="589"/>
      <c r="DF16" s="589"/>
      <c r="DG16" s="589"/>
      <c r="DH16" s="589"/>
      <c r="DI16" s="589"/>
      <c r="DJ16" s="589"/>
      <c r="DK16" s="589"/>
      <c r="DL16" s="589"/>
      <c r="DM16" s="589"/>
      <c r="DN16" s="589"/>
      <c r="DO16" s="589"/>
      <c r="DP16" s="590"/>
      <c r="DQ16" s="594">
        <v>205</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1424719</v>
      </c>
      <c r="S17" s="589"/>
      <c r="T17" s="589"/>
      <c r="U17" s="589"/>
      <c r="V17" s="589"/>
      <c r="W17" s="589"/>
      <c r="X17" s="589"/>
      <c r="Y17" s="590"/>
      <c r="Z17" s="641">
        <v>45.2</v>
      </c>
      <c r="AA17" s="641"/>
      <c r="AB17" s="641"/>
      <c r="AC17" s="641"/>
      <c r="AD17" s="642">
        <v>1424719</v>
      </c>
      <c r="AE17" s="642"/>
      <c r="AF17" s="642"/>
      <c r="AG17" s="642"/>
      <c r="AH17" s="642"/>
      <c r="AI17" s="642"/>
      <c r="AJ17" s="642"/>
      <c r="AK17" s="642"/>
      <c r="AL17" s="611">
        <v>85.6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443999</v>
      </c>
      <c r="CS17" s="589"/>
      <c r="CT17" s="589"/>
      <c r="CU17" s="589"/>
      <c r="CV17" s="589"/>
      <c r="CW17" s="589"/>
      <c r="CX17" s="589"/>
      <c r="CY17" s="590"/>
      <c r="CZ17" s="641">
        <v>14.3</v>
      </c>
      <c r="DA17" s="641"/>
      <c r="DB17" s="641"/>
      <c r="DC17" s="641"/>
      <c r="DD17" s="594" t="s">
        <v>111</v>
      </c>
      <c r="DE17" s="589"/>
      <c r="DF17" s="589"/>
      <c r="DG17" s="589"/>
      <c r="DH17" s="589"/>
      <c r="DI17" s="589"/>
      <c r="DJ17" s="589"/>
      <c r="DK17" s="589"/>
      <c r="DL17" s="589"/>
      <c r="DM17" s="589"/>
      <c r="DN17" s="589"/>
      <c r="DO17" s="589"/>
      <c r="DP17" s="590"/>
      <c r="DQ17" s="594">
        <v>396109</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129801</v>
      </c>
      <c r="S18" s="589"/>
      <c r="T18" s="589"/>
      <c r="U18" s="589"/>
      <c r="V18" s="589"/>
      <c r="W18" s="589"/>
      <c r="X18" s="589"/>
      <c r="Y18" s="590"/>
      <c r="Z18" s="641">
        <v>4.0999999999999996</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6350</v>
      </c>
      <c r="BH19" s="589"/>
      <c r="BI19" s="589"/>
      <c r="BJ19" s="589"/>
      <c r="BK19" s="589"/>
      <c r="BL19" s="589"/>
      <c r="BM19" s="589"/>
      <c r="BN19" s="590"/>
      <c r="BO19" s="641">
        <v>3.8</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1793384</v>
      </c>
      <c r="S20" s="589"/>
      <c r="T20" s="589"/>
      <c r="U20" s="589"/>
      <c r="V20" s="589"/>
      <c r="W20" s="589"/>
      <c r="X20" s="589"/>
      <c r="Y20" s="590"/>
      <c r="Z20" s="641">
        <v>56.8</v>
      </c>
      <c r="AA20" s="641"/>
      <c r="AB20" s="641"/>
      <c r="AC20" s="641"/>
      <c r="AD20" s="642">
        <v>1663578</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6350</v>
      </c>
      <c r="BH20" s="589"/>
      <c r="BI20" s="589"/>
      <c r="BJ20" s="589"/>
      <c r="BK20" s="589"/>
      <c r="BL20" s="589"/>
      <c r="BM20" s="589"/>
      <c r="BN20" s="590"/>
      <c r="BO20" s="641">
        <v>3.8</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3102931</v>
      </c>
      <c r="CS20" s="589"/>
      <c r="CT20" s="589"/>
      <c r="CU20" s="589"/>
      <c r="CV20" s="589"/>
      <c r="CW20" s="589"/>
      <c r="CX20" s="589"/>
      <c r="CY20" s="590"/>
      <c r="CZ20" s="641">
        <v>100</v>
      </c>
      <c r="DA20" s="641"/>
      <c r="DB20" s="641"/>
      <c r="DC20" s="641"/>
      <c r="DD20" s="594">
        <v>686673</v>
      </c>
      <c r="DE20" s="589"/>
      <c r="DF20" s="589"/>
      <c r="DG20" s="589"/>
      <c r="DH20" s="589"/>
      <c r="DI20" s="589"/>
      <c r="DJ20" s="589"/>
      <c r="DK20" s="589"/>
      <c r="DL20" s="589"/>
      <c r="DM20" s="589"/>
      <c r="DN20" s="589"/>
      <c r="DO20" s="589"/>
      <c r="DP20" s="590"/>
      <c r="DQ20" s="594">
        <v>2030033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t="s">
        <v>111</v>
      </c>
      <c r="S21" s="589"/>
      <c r="T21" s="589"/>
      <c r="U21" s="589"/>
      <c r="V21" s="589"/>
      <c r="W21" s="589"/>
      <c r="X21" s="589"/>
      <c r="Y21" s="590"/>
      <c r="Z21" s="641" t="s">
        <v>111</v>
      </c>
      <c r="AA21" s="641"/>
      <c r="AB21" s="641"/>
      <c r="AC21" s="641"/>
      <c r="AD21" s="642" t="s">
        <v>111</v>
      </c>
      <c r="AE21" s="642"/>
      <c r="AF21" s="642"/>
      <c r="AG21" s="642"/>
      <c r="AH21" s="642"/>
      <c r="AI21" s="642"/>
      <c r="AJ21" s="642"/>
      <c r="AK21" s="642"/>
      <c r="AL21" s="611" t="s">
        <v>111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6350</v>
      </c>
      <c r="BH21" s="589"/>
      <c r="BI21" s="589"/>
      <c r="BJ21" s="589"/>
      <c r="BK21" s="589"/>
      <c r="BL21" s="589"/>
      <c r="BM21" s="589"/>
      <c r="BN21" s="590"/>
      <c r="BO21" s="641">
        <v>3.8</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21078</v>
      </c>
      <c r="S22" s="589"/>
      <c r="T22" s="589"/>
      <c r="U22" s="589"/>
      <c r="V22" s="589"/>
      <c r="W22" s="589"/>
      <c r="X22" s="589"/>
      <c r="Y22" s="590"/>
      <c r="Z22" s="641">
        <v>0.7</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66536</v>
      </c>
      <c r="S23" s="589"/>
      <c r="T23" s="589"/>
      <c r="U23" s="589"/>
      <c r="V23" s="589"/>
      <c r="W23" s="589"/>
      <c r="X23" s="589"/>
      <c r="Y23" s="590"/>
      <c r="Z23" s="641">
        <v>2.1</v>
      </c>
      <c r="AA23" s="641"/>
      <c r="AB23" s="641"/>
      <c r="AC23" s="641"/>
      <c r="AD23" s="642">
        <v>813</v>
      </c>
      <c r="AE23" s="642"/>
      <c r="AF23" s="642"/>
      <c r="AG23" s="642"/>
      <c r="AH23" s="642"/>
      <c r="AI23" s="642"/>
      <c r="AJ23" s="642"/>
      <c r="AK23" s="642"/>
      <c r="AL23" s="611">
        <v>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95601</v>
      </c>
      <c r="S24" s="589"/>
      <c r="T24" s="589"/>
      <c r="U24" s="589"/>
      <c r="V24" s="589"/>
      <c r="W24" s="589"/>
      <c r="X24" s="589"/>
      <c r="Y24" s="590"/>
      <c r="Z24" s="641">
        <v>3</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1057990</v>
      </c>
      <c r="CS24" s="639"/>
      <c r="CT24" s="639"/>
      <c r="CU24" s="639"/>
      <c r="CV24" s="639"/>
      <c r="CW24" s="639"/>
      <c r="CX24" s="639"/>
      <c r="CY24" s="686"/>
      <c r="CZ24" s="690">
        <v>34.1</v>
      </c>
      <c r="DA24" s="691"/>
      <c r="DB24" s="691"/>
      <c r="DC24" s="692"/>
      <c r="DD24" s="685">
        <v>870816</v>
      </c>
      <c r="DE24" s="639"/>
      <c r="DF24" s="639"/>
      <c r="DG24" s="639"/>
      <c r="DH24" s="639"/>
      <c r="DI24" s="639"/>
      <c r="DJ24" s="639"/>
      <c r="DK24" s="686"/>
      <c r="DL24" s="685">
        <v>859296</v>
      </c>
      <c r="DM24" s="639"/>
      <c r="DN24" s="639"/>
      <c r="DO24" s="639"/>
      <c r="DP24" s="639"/>
      <c r="DQ24" s="639"/>
      <c r="DR24" s="639"/>
      <c r="DS24" s="639"/>
      <c r="DT24" s="639"/>
      <c r="DU24" s="639"/>
      <c r="DV24" s="686"/>
      <c r="DW24" s="687">
        <v>49.1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240487</v>
      </c>
      <c r="S25" s="589"/>
      <c r="T25" s="589"/>
      <c r="U25" s="589"/>
      <c r="V25" s="589"/>
      <c r="W25" s="589"/>
      <c r="X25" s="589"/>
      <c r="Y25" s="590"/>
      <c r="Z25" s="641">
        <v>7.6</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474181</v>
      </c>
      <c r="CS25" s="607"/>
      <c r="CT25" s="607"/>
      <c r="CU25" s="607"/>
      <c r="CV25" s="607"/>
      <c r="CW25" s="607"/>
      <c r="CX25" s="607"/>
      <c r="CY25" s="608"/>
      <c r="CZ25" s="591">
        <v>15.3</v>
      </c>
      <c r="DA25" s="609"/>
      <c r="DB25" s="609"/>
      <c r="DC25" s="610"/>
      <c r="DD25" s="594">
        <v>428749</v>
      </c>
      <c r="DE25" s="607"/>
      <c r="DF25" s="607"/>
      <c r="DG25" s="607"/>
      <c r="DH25" s="607"/>
      <c r="DI25" s="607"/>
      <c r="DJ25" s="607"/>
      <c r="DK25" s="608"/>
      <c r="DL25" s="594">
        <v>420432</v>
      </c>
      <c r="DM25" s="607"/>
      <c r="DN25" s="607"/>
      <c r="DO25" s="607"/>
      <c r="DP25" s="607"/>
      <c r="DQ25" s="607"/>
      <c r="DR25" s="607"/>
      <c r="DS25" s="607"/>
      <c r="DT25" s="607"/>
      <c r="DU25" s="607"/>
      <c r="DV25" s="608"/>
      <c r="DW25" s="611">
        <v>24</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273608</v>
      </c>
      <c r="CS26" s="589"/>
      <c r="CT26" s="589"/>
      <c r="CU26" s="589"/>
      <c r="CV26" s="589"/>
      <c r="CW26" s="589"/>
      <c r="CX26" s="589"/>
      <c r="CY26" s="590"/>
      <c r="CZ26" s="591">
        <v>8.8000000000000007</v>
      </c>
      <c r="DA26" s="609"/>
      <c r="DB26" s="609"/>
      <c r="DC26" s="610"/>
      <c r="DD26" s="594">
        <v>235575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198320</v>
      </c>
      <c r="S27" s="589"/>
      <c r="T27" s="589"/>
      <c r="U27" s="589"/>
      <c r="V27" s="589"/>
      <c r="W27" s="589"/>
      <c r="X27" s="589"/>
      <c r="Y27" s="590"/>
      <c r="Z27" s="641">
        <v>6.3</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167369</v>
      </c>
      <c r="BH27" s="589"/>
      <c r="BI27" s="589"/>
      <c r="BJ27" s="589"/>
      <c r="BK27" s="589"/>
      <c r="BL27" s="589"/>
      <c r="BM27" s="589"/>
      <c r="BN27" s="590"/>
      <c r="BO27" s="641">
        <v>100</v>
      </c>
      <c r="BP27" s="641"/>
      <c r="BQ27" s="641"/>
      <c r="BR27" s="641"/>
      <c r="BS27" s="594">
        <v>1316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139810</v>
      </c>
      <c r="CS27" s="607"/>
      <c r="CT27" s="607"/>
      <c r="CU27" s="607"/>
      <c r="CV27" s="607"/>
      <c r="CW27" s="607"/>
      <c r="CX27" s="607"/>
      <c r="CY27" s="608"/>
      <c r="CZ27" s="591">
        <v>4.5</v>
      </c>
      <c r="DA27" s="609"/>
      <c r="DB27" s="609"/>
      <c r="DC27" s="610"/>
      <c r="DD27" s="594">
        <v>45958</v>
      </c>
      <c r="DE27" s="607"/>
      <c r="DF27" s="607"/>
      <c r="DG27" s="607"/>
      <c r="DH27" s="607"/>
      <c r="DI27" s="607"/>
      <c r="DJ27" s="607"/>
      <c r="DK27" s="608"/>
      <c r="DL27" s="594">
        <v>42755</v>
      </c>
      <c r="DM27" s="607"/>
      <c r="DN27" s="607"/>
      <c r="DO27" s="607"/>
      <c r="DP27" s="607"/>
      <c r="DQ27" s="607"/>
      <c r="DR27" s="607"/>
      <c r="DS27" s="607"/>
      <c r="DT27" s="607"/>
      <c r="DU27" s="607"/>
      <c r="DV27" s="608"/>
      <c r="DW27" s="611">
        <v>2.4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4704</v>
      </c>
      <c r="S28" s="589"/>
      <c r="T28" s="589"/>
      <c r="U28" s="589"/>
      <c r="V28" s="589"/>
      <c r="W28" s="589"/>
      <c r="X28" s="589"/>
      <c r="Y28" s="590"/>
      <c r="Z28" s="641">
        <v>0.1</v>
      </c>
      <c r="AA28" s="641"/>
      <c r="AB28" s="641"/>
      <c r="AC28" s="641"/>
      <c r="AD28" s="642">
        <v>686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443999</v>
      </c>
      <c r="CS28" s="589"/>
      <c r="CT28" s="589"/>
      <c r="CU28" s="589"/>
      <c r="CV28" s="589"/>
      <c r="CW28" s="589"/>
      <c r="CX28" s="589"/>
      <c r="CY28" s="590"/>
      <c r="CZ28" s="591">
        <v>14.3</v>
      </c>
      <c r="DA28" s="609"/>
      <c r="DB28" s="609"/>
      <c r="DC28" s="610"/>
      <c r="DD28" s="594">
        <v>396109</v>
      </c>
      <c r="DE28" s="589"/>
      <c r="DF28" s="589"/>
      <c r="DG28" s="589"/>
      <c r="DH28" s="589"/>
      <c r="DI28" s="589"/>
      <c r="DJ28" s="589"/>
      <c r="DK28" s="590"/>
      <c r="DL28" s="594">
        <v>396109</v>
      </c>
      <c r="DM28" s="589"/>
      <c r="DN28" s="589"/>
      <c r="DO28" s="589"/>
      <c r="DP28" s="589"/>
      <c r="DQ28" s="589"/>
      <c r="DR28" s="589"/>
      <c r="DS28" s="589"/>
      <c r="DT28" s="589"/>
      <c r="DU28" s="589"/>
      <c r="DV28" s="590"/>
      <c r="DW28" s="611">
        <v>22.7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66781</v>
      </c>
      <c r="S29" s="589"/>
      <c r="T29" s="589"/>
      <c r="U29" s="589"/>
      <c r="V29" s="589"/>
      <c r="W29" s="589"/>
      <c r="X29" s="589"/>
      <c r="Y29" s="590"/>
      <c r="Z29" s="641">
        <v>2.1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288</v>
      </c>
      <c r="CG29" s="622"/>
      <c r="CH29" s="622"/>
      <c r="CI29" s="622"/>
      <c r="CJ29" s="622"/>
      <c r="CK29" s="622"/>
      <c r="CL29" s="622"/>
      <c r="CM29" s="622"/>
      <c r="CN29" s="622"/>
      <c r="CO29" s="622"/>
      <c r="CP29" s="622"/>
      <c r="CQ29" s="623"/>
      <c r="CR29" s="588">
        <v>443539</v>
      </c>
      <c r="CS29" s="607"/>
      <c r="CT29" s="607"/>
      <c r="CU29" s="607"/>
      <c r="CV29" s="607"/>
      <c r="CW29" s="607"/>
      <c r="CX29" s="607"/>
      <c r="CY29" s="608"/>
      <c r="CZ29" s="591">
        <v>14.3</v>
      </c>
      <c r="DA29" s="609"/>
      <c r="DB29" s="609"/>
      <c r="DC29" s="610"/>
      <c r="DD29" s="594">
        <v>395649</v>
      </c>
      <c r="DE29" s="607"/>
      <c r="DF29" s="607"/>
      <c r="DG29" s="607"/>
      <c r="DH29" s="607"/>
      <c r="DI29" s="607"/>
      <c r="DJ29" s="607"/>
      <c r="DK29" s="608"/>
      <c r="DL29" s="594">
        <v>395649</v>
      </c>
      <c r="DM29" s="607"/>
      <c r="DN29" s="607"/>
      <c r="DO29" s="607"/>
      <c r="DP29" s="607"/>
      <c r="DQ29" s="607"/>
      <c r="DR29" s="607"/>
      <c r="DS29" s="607"/>
      <c r="DT29" s="607"/>
      <c r="DU29" s="607"/>
      <c r="DV29" s="608"/>
      <c r="DW29" s="611">
        <v>22.6</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91184</v>
      </c>
      <c r="S30" s="589"/>
      <c r="T30" s="589"/>
      <c r="U30" s="589"/>
      <c r="V30" s="589"/>
      <c r="W30" s="589"/>
      <c r="X30" s="589"/>
      <c r="Y30" s="590"/>
      <c r="Z30" s="641">
        <v>2.9</v>
      </c>
      <c r="AA30" s="641"/>
      <c r="AB30" s="641"/>
      <c r="AC30" s="641"/>
      <c r="AD30" s="642" t="s">
        <v>111</v>
      </c>
      <c r="AE30" s="642"/>
      <c r="AF30" s="642"/>
      <c r="AG30" s="642"/>
      <c r="AH30" s="642"/>
      <c r="AI30" s="642"/>
      <c r="AJ30" s="642"/>
      <c r="AK30" s="642"/>
      <c r="AL30" s="611" t="s">
        <v>111</v>
      </c>
      <c r="AM30" s="643"/>
      <c r="AN30" s="643"/>
      <c r="AO30" s="644"/>
      <c r="AP30" s="664" t="s">
        <v>290</v>
      </c>
      <c r="AQ30" s="665"/>
      <c r="AR30" s="665"/>
      <c r="AS30" s="665"/>
      <c r="AT30" s="670" t="s">
        <v>291</v>
      </c>
      <c r="AU30" s="182"/>
      <c r="AV30" s="182"/>
      <c r="AW30" s="182"/>
      <c r="AX30" s="673" t="s">
        <v>170</v>
      </c>
      <c r="AY30" s="674"/>
      <c r="AZ30" s="674"/>
      <c r="BA30" s="674"/>
      <c r="BB30" s="674"/>
      <c r="BC30" s="674"/>
      <c r="BD30" s="674"/>
      <c r="BE30" s="674"/>
      <c r="BF30" s="675"/>
      <c r="BG30" s="654">
        <v>99.4</v>
      </c>
      <c r="BH30" s="655"/>
      <c r="BI30" s="655"/>
      <c r="BJ30" s="655"/>
      <c r="BK30" s="655"/>
      <c r="BL30" s="655"/>
      <c r="BM30" s="656">
        <v>97.5</v>
      </c>
      <c r="BN30" s="655"/>
      <c r="BO30" s="655"/>
      <c r="BP30" s="655"/>
      <c r="BQ30" s="657"/>
      <c r="BR30" s="654">
        <v>99.5</v>
      </c>
      <c r="BS30" s="655"/>
      <c r="BT30" s="655"/>
      <c r="BU30" s="655"/>
      <c r="BV30" s="655"/>
      <c r="BW30" s="655"/>
      <c r="BX30" s="656">
        <v>97.4</v>
      </c>
      <c r="BY30" s="655"/>
      <c r="BZ30" s="655"/>
      <c r="CA30" s="655"/>
      <c r="CB30" s="657"/>
      <c r="CD30" s="660"/>
      <c r="CE30" s="661"/>
      <c r="CF30" s="625" t="s">
        <v>292</v>
      </c>
      <c r="CG30" s="622"/>
      <c r="CH30" s="622"/>
      <c r="CI30" s="622"/>
      <c r="CJ30" s="622"/>
      <c r="CK30" s="622"/>
      <c r="CL30" s="622"/>
      <c r="CM30" s="622"/>
      <c r="CN30" s="622"/>
      <c r="CO30" s="622"/>
      <c r="CP30" s="622"/>
      <c r="CQ30" s="623"/>
      <c r="CR30" s="588">
        <v>400275</v>
      </c>
      <c r="CS30" s="589"/>
      <c r="CT30" s="589"/>
      <c r="CU30" s="589"/>
      <c r="CV30" s="589"/>
      <c r="CW30" s="589"/>
      <c r="CX30" s="589"/>
      <c r="CY30" s="590"/>
      <c r="CZ30" s="591">
        <v>12.9</v>
      </c>
      <c r="DA30" s="609"/>
      <c r="DB30" s="609"/>
      <c r="DC30" s="610"/>
      <c r="DD30" s="594">
        <v>359411</v>
      </c>
      <c r="DE30" s="589"/>
      <c r="DF30" s="589"/>
      <c r="DG30" s="589"/>
      <c r="DH30" s="589"/>
      <c r="DI30" s="589"/>
      <c r="DJ30" s="589"/>
      <c r="DK30" s="590"/>
      <c r="DL30" s="594">
        <v>359411</v>
      </c>
      <c r="DM30" s="589"/>
      <c r="DN30" s="589"/>
      <c r="DO30" s="589"/>
      <c r="DP30" s="589"/>
      <c r="DQ30" s="589"/>
      <c r="DR30" s="589"/>
      <c r="DS30" s="589"/>
      <c r="DT30" s="589"/>
      <c r="DU30" s="589"/>
      <c r="DV30" s="590"/>
      <c r="DW30" s="611">
        <v>20.6</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90172</v>
      </c>
      <c r="S31" s="589"/>
      <c r="T31" s="589"/>
      <c r="U31" s="589"/>
      <c r="V31" s="589"/>
      <c r="W31" s="589"/>
      <c r="X31" s="589"/>
      <c r="Y31" s="590"/>
      <c r="Z31" s="641">
        <v>2.9</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99</v>
      </c>
      <c r="BH31" s="607"/>
      <c r="BI31" s="607"/>
      <c r="BJ31" s="607"/>
      <c r="BK31" s="607"/>
      <c r="BL31" s="607"/>
      <c r="BM31" s="643">
        <v>96.3</v>
      </c>
      <c r="BN31" s="653"/>
      <c r="BO31" s="653"/>
      <c r="BP31" s="653"/>
      <c r="BQ31" s="617"/>
      <c r="BR31" s="652">
        <v>99.4</v>
      </c>
      <c r="BS31" s="607"/>
      <c r="BT31" s="607"/>
      <c r="BU31" s="607"/>
      <c r="BV31" s="607"/>
      <c r="BW31" s="607"/>
      <c r="BX31" s="643">
        <v>96.8</v>
      </c>
      <c r="BY31" s="653"/>
      <c r="BZ31" s="653"/>
      <c r="CA31" s="653"/>
      <c r="CB31" s="617"/>
      <c r="CD31" s="660"/>
      <c r="CE31" s="661"/>
      <c r="CF31" s="625" t="s">
        <v>296</v>
      </c>
      <c r="CG31" s="622"/>
      <c r="CH31" s="622"/>
      <c r="CI31" s="622"/>
      <c r="CJ31" s="622"/>
      <c r="CK31" s="622"/>
      <c r="CL31" s="622"/>
      <c r="CM31" s="622"/>
      <c r="CN31" s="622"/>
      <c r="CO31" s="622"/>
      <c r="CP31" s="622"/>
      <c r="CQ31" s="623"/>
      <c r="CR31" s="588">
        <v>43264</v>
      </c>
      <c r="CS31" s="607"/>
      <c r="CT31" s="607"/>
      <c r="CU31" s="607"/>
      <c r="CV31" s="607"/>
      <c r="CW31" s="607"/>
      <c r="CX31" s="607"/>
      <c r="CY31" s="608"/>
      <c r="CZ31" s="591">
        <v>1.4</v>
      </c>
      <c r="DA31" s="609"/>
      <c r="DB31" s="609"/>
      <c r="DC31" s="610"/>
      <c r="DD31" s="594">
        <v>36238</v>
      </c>
      <c r="DE31" s="607"/>
      <c r="DF31" s="607"/>
      <c r="DG31" s="607"/>
      <c r="DH31" s="607"/>
      <c r="DI31" s="607"/>
      <c r="DJ31" s="607"/>
      <c r="DK31" s="608"/>
      <c r="DL31" s="594">
        <v>36238</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93733</v>
      </c>
      <c r="S32" s="589"/>
      <c r="T32" s="589"/>
      <c r="U32" s="589"/>
      <c r="V32" s="589"/>
      <c r="W32" s="589"/>
      <c r="X32" s="589"/>
      <c r="Y32" s="590"/>
      <c r="Z32" s="641">
        <v>3</v>
      </c>
      <c r="AA32" s="641"/>
      <c r="AB32" s="641"/>
      <c r="AC32" s="641"/>
      <c r="AD32" s="642">
        <v>47</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99.7</v>
      </c>
      <c r="BH32" s="573"/>
      <c r="BI32" s="573"/>
      <c r="BJ32" s="573"/>
      <c r="BK32" s="573"/>
      <c r="BL32" s="573"/>
      <c r="BM32" s="636">
        <v>97.7</v>
      </c>
      <c r="BN32" s="573"/>
      <c r="BO32" s="573"/>
      <c r="BP32" s="573"/>
      <c r="BQ32" s="630"/>
      <c r="BR32" s="651">
        <v>99.5</v>
      </c>
      <c r="BS32" s="573"/>
      <c r="BT32" s="573"/>
      <c r="BU32" s="573"/>
      <c r="BV32" s="573"/>
      <c r="BW32" s="573"/>
      <c r="BX32" s="636">
        <v>97.4</v>
      </c>
      <c r="BY32" s="573"/>
      <c r="BZ32" s="573"/>
      <c r="CA32" s="573"/>
      <c r="CB32" s="630"/>
      <c r="CD32" s="662"/>
      <c r="CE32" s="663"/>
      <c r="CF32" s="625" t="s">
        <v>299</v>
      </c>
      <c r="CG32" s="622"/>
      <c r="CH32" s="622"/>
      <c r="CI32" s="622"/>
      <c r="CJ32" s="622"/>
      <c r="CK32" s="622"/>
      <c r="CL32" s="622"/>
      <c r="CM32" s="622"/>
      <c r="CN32" s="622"/>
      <c r="CO32" s="622"/>
      <c r="CP32" s="622"/>
      <c r="CQ32" s="623"/>
      <c r="CR32" s="588">
        <v>460</v>
      </c>
      <c r="CS32" s="589"/>
      <c r="CT32" s="589"/>
      <c r="CU32" s="589"/>
      <c r="CV32" s="589"/>
      <c r="CW32" s="589"/>
      <c r="CX32" s="589"/>
      <c r="CY32" s="590"/>
      <c r="CZ32" s="591">
        <v>0</v>
      </c>
      <c r="DA32" s="609"/>
      <c r="DB32" s="609"/>
      <c r="DC32" s="610"/>
      <c r="DD32" s="594">
        <v>460</v>
      </c>
      <c r="DE32" s="589"/>
      <c r="DF32" s="589"/>
      <c r="DG32" s="589"/>
      <c r="DH32" s="589"/>
      <c r="DI32" s="589"/>
      <c r="DJ32" s="589"/>
      <c r="DK32" s="590"/>
      <c r="DL32" s="594">
        <v>460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393044</v>
      </c>
      <c r="S33" s="589"/>
      <c r="T33" s="589"/>
      <c r="U33" s="589"/>
      <c r="V33" s="589"/>
      <c r="W33" s="589"/>
      <c r="X33" s="589"/>
      <c r="Y33" s="590"/>
      <c r="Z33" s="641">
        <v>12.5</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1352615</v>
      </c>
      <c r="CS33" s="607"/>
      <c r="CT33" s="607"/>
      <c r="CU33" s="607"/>
      <c r="CV33" s="607"/>
      <c r="CW33" s="607"/>
      <c r="CX33" s="607"/>
      <c r="CY33" s="608"/>
      <c r="CZ33" s="591">
        <v>43.6</v>
      </c>
      <c r="DA33" s="609"/>
      <c r="DB33" s="609"/>
      <c r="DC33" s="610"/>
      <c r="DD33" s="594">
        <v>911687</v>
      </c>
      <c r="DE33" s="607"/>
      <c r="DF33" s="607"/>
      <c r="DG33" s="607"/>
      <c r="DH33" s="607"/>
      <c r="DI33" s="607"/>
      <c r="DJ33" s="607"/>
      <c r="DK33" s="608"/>
      <c r="DL33" s="594">
        <v>647505</v>
      </c>
      <c r="DM33" s="607"/>
      <c r="DN33" s="607"/>
      <c r="DO33" s="607"/>
      <c r="DP33" s="607"/>
      <c r="DQ33" s="607"/>
      <c r="DR33" s="607"/>
      <c r="DS33" s="607"/>
      <c r="DT33" s="607"/>
      <c r="DU33" s="607"/>
      <c r="DV33" s="608"/>
      <c r="DW33" s="611">
        <v>37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422255</v>
      </c>
      <c r="CS34" s="589"/>
      <c r="CT34" s="589"/>
      <c r="CU34" s="589"/>
      <c r="CV34" s="589"/>
      <c r="CW34" s="589"/>
      <c r="CX34" s="589"/>
      <c r="CY34" s="590"/>
      <c r="CZ34" s="591">
        <v>13.6</v>
      </c>
      <c r="DA34" s="609"/>
      <c r="DB34" s="609"/>
      <c r="DC34" s="610"/>
      <c r="DD34" s="594">
        <v>295263</v>
      </c>
      <c r="DE34" s="589"/>
      <c r="DF34" s="589"/>
      <c r="DG34" s="589"/>
      <c r="DH34" s="589"/>
      <c r="DI34" s="589"/>
      <c r="DJ34" s="589"/>
      <c r="DK34" s="590"/>
      <c r="DL34" s="594">
        <v>259422</v>
      </c>
      <c r="DM34" s="589"/>
      <c r="DN34" s="589"/>
      <c r="DO34" s="589"/>
      <c r="DP34" s="589"/>
      <c r="DQ34" s="589"/>
      <c r="DR34" s="589"/>
      <c r="DS34" s="589"/>
      <c r="DT34" s="589"/>
      <c r="DU34" s="589"/>
      <c r="DV34" s="590"/>
      <c r="DW34" s="611">
        <v>14.8</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83244</v>
      </c>
      <c r="S35" s="589"/>
      <c r="T35" s="589"/>
      <c r="U35" s="589"/>
      <c r="V35" s="589"/>
      <c r="W35" s="589"/>
      <c r="X35" s="589"/>
      <c r="Y35" s="590"/>
      <c r="Z35" s="641">
        <v>2.6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172338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2571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63717</v>
      </c>
      <c r="CS35" s="607"/>
      <c r="CT35" s="607"/>
      <c r="CU35" s="607"/>
      <c r="CV35" s="607"/>
      <c r="CW35" s="607"/>
      <c r="CX35" s="607"/>
      <c r="CY35" s="608"/>
      <c r="CZ35" s="591">
        <v>2.1</v>
      </c>
      <c r="DA35" s="609"/>
      <c r="DB35" s="609"/>
      <c r="DC35" s="610"/>
      <c r="DD35" s="594">
        <v>51109</v>
      </c>
      <c r="DE35" s="607"/>
      <c r="DF35" s="607"/>
      <c r="DG35" s="607"/>
      <c r="DH35" s="607"/>
      <c r="DI35" s="607"/>
      <c r="DJ35" s="607"/>
      <c r="DK35" s="608"/>
      <c r="DL35" s="594">
        <v>47539</v>
      </c>
      <c r="DM35" s="607"/>
      <c r="DN35" s="607"/>
      <c r="DO35" s="607"/>
      <c r="DP35" s="607"/>
      <c r="DQ35" s="607"/>
      <c r="DR35" s="607"/>
      <c r="DS35" s="607"/>
      <c r="DT35" s="607"/>
      <c r="DU35" s="607"/>
      <c r="DV35" s="608"/>
      <c r="DW35" s="611">
        <v>2.7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3155024</v>
      </c>
      <c r="S36" s="629"/>
      <c r="T36" s="629"/>
      <c r="U36" s="629"/>
      <c r="V36" s="629"/>
      <c r="W36" s="629"/>
      <c r="X36" s="629"/>
      <c r="Y36" s="632"/>
      <c r="Z36" s="633">
        <v>100</v>
      </c>
      <c r="AA36" s="633"/>
      <c r="AB36" s="633"/>
      <c r="AC36" s="633"/>
      <c r="AD36" s="634">
        <v>1665124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41919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-1278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609063</v>
      </c>
      <c r="CS36" s="589"/>
      <c r="CT36" s="589"/>
      <c r="CU36" s="589"/>
      <c r="CV36" s="589"/>
      <c r="CW36" s="589"/>
      <c r="CX36" s="589"/>
      <c r="CY36" s="590"/>
      <c r="CZ36" s="591">
        <v>19.600000000000001</v>
      </c>
      <c r="DA36" s="609"/>
      <c r="DB36" s="609"/>
      <c r="DC36" s="610"/>
      <c r="DD36" s="594">
        <v>357733</v>
      </c>
      <c r="DE36" s="589"/>
      <c r="DF36" s="589"/>
      <c r="DG36" s="589"/>
      <c r="DH36" s="589"/>
      <c r="DI36" s="589"/>
      <c r="DJ36" s="589"/>
      <c r="DK36" s="590"/>
      <c r="DL36" s="594">
        <v>211907</v>
      </c>
      <c r="DM36" s="589"/>
      <c r="DN36" s="589"/>
      <c r="DO36" s="589"/>
      <c r="DP36" s="589"/>
      <c r="DQ36" s="589"/>
      <c r="DR36" s="589"/>
      <c r="DS36" s="589"/>
      <c r="DT36" s="589"/>
      <c r="DU36" s="589"/>
      <c r="DV36" s="590"/>
      <c r="DW36" s="611">
        <v>12.1</v>
      </c>
      <c r="DX36" s="612"/>
      <c r="DY36" s="612"/>
      <c r="DZ36" s="612"/>
      <c r="EA36" s="612"/>
      <c r="EB36" s="612"/>
      <c r="EC36" s="613"/>
    </row>
    <row r="37" spans="2:133" ht="11.25" customHeight="1">
      <c r="AQ37" s="614" t="s">
        <v>314</v>
      </c>
      <c r="AR37" s="615"/>
      <c r="AS37" s="615"/>
      <c r="AT37" s="615"/>
      <c r="AU37" s="615"/>
      <c r="AV37" s="615"/>
      <c r="AW37" s="615"/>
      <c r="AX37" s="615"/>
      <c r="AY37" s="616"/>
      <c r="AZ37" s="588">
        <v>3605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386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342650</v>
      </c>
      <c r="CS37" s="607"/>
      <c r="CT37" s="607"/>
      <c r="CU37" s="607"/>
      <c r="CV37" s="607"/>
      <c r="CW37" s="607"/>
      <c r="CX37" s="607"/>
      <c r="CY37" s="608"/>
      <c r="CZ37" s="591">
        <v>11</v>
      </c>
      <c r="DA37" s="609"/>
      <c r="DB37" s="609"/>
      <c r="DC37" s="610"/>
      <c r="DD37" s="594">
        <v>213681</v>
      </c>
      <c r="DE37" s="607"/>
      <c r="DF37" s="607"/>
      <c r="DG37" s="607"/>
      <c r="DH37" s="607"/>
      <c r="DI37" s="607"/>
      <c r="DJ37" s="607"/>
      <c r="DK37" s="608"/>
      <c r="DL37" s="594">
        <v>151949</v>
      </c>
      <c r="DM37" s="607"/>
      <c r="DN37" s="607"/>
      <c r="DO37" s="607"/>
      <c r="DP37" s="607"/>
      <c r="DQ37" s="607"/>
      <c r="DR37" s="607"/>
      <c r="DS37" s="607"/>
      <c r="DT37" s="607"/>
      <c r="DU37" s="607"/>
      <c r="DV37" s="608"/>
      <c r="DW37" s="611">
        <v>8.6999999999999993</v>
      </c>
      <c r="DX37" s="612"/>
      <c r="DY37" s="612"/>
      <c r="DZ37" s="612"/>
      <c r="EA37" s="612"/>
      <c r="EB37" s="612"/>
      <c r="EC37" s="613"/>
    </row>
    <row r="38" spans="2:133" ht="11.25" customHeight="1">
      <c r="AQ38" s="614" t="s">
        <v>317</v>
      </c>
      <c r="AR38" s="615"/>
      <c r="AS38" s="615"/>
      <c r="AT38" s="615"/>
      <c r="AU38" s="615"/>
      <c r="AV38" s="615"/>
      <c r="AW38" s="615"/>
      <c r="AX38" s="615"/>
      <c r="AY38" s="616"/>
      <c r="AZ38" s="588">
        <v>1975</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768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166758</v>
      </c>
      <c r="CS38" s="589"/>
      <c r="CT38" s="589"/>
      <c r="CU38" s="589"/>
      <c r="CV38" s="589"/>
      <c r="CW38" s="589"/>
      <c r="CX38" s="589"/>
      <c r="CY38" s="590"/>
      <c r="CZ38" s="591">
        <v>5.4</v>
      </c>
      <c r="DA38" s="609"/>
      <c r="DB38" s="609"/>
      <c r="DC38" s="610"/>
      <c r="DD38" s="594">
        <v>147223</v>
      </c>
      <c r="DE38" s="589"/>
      <c r="DF38" s="589"/>
      <c r="DG38" s="589"/>
      <c r="DH38" s="589"/>
      <c r="DI38" s="589"/>
      <c r="DJ38" s="589"/>
      <c r="DK38" s="590"/>
      <c r="DL38" s="594">
        <v>128637</v>
      </c>
      <c r="DM38" s="589"/>
      <c r="DN38" s="589"/>
      <c r="DO38" s="589"/>
      <c r="DP38" s="589"/>
      <c r="DQ38" s="589"/>
      <c r="DR38" s="589"/>
      <c r="DS38" s="589"/>
      <c r="DT38" s="589"/>
      <c r="DU38" s="589"/>
      <c r="DV38" s="590"/>
      <c r="DW38" s="611">
        <v>7.4</v>
      </c>
      <c r="DX38" s="612"/>
      <c r="DY38" s="612"/>
      <c r="DZ38" s="612"/>
      <c r="EA38" s="612"/>
      <c r="EB38" s="612"/>
      <c r="EC38" s="613"/>
    </row>
    <row r="39" spans="2:133" ht="11.25" customHeight="1">
      <c r="AQ39" s="614" t="s">
        <v>320</v>
      </c>
      <c r="AR39" s="615"/>
      <c r="AS39" s="615"/>
      <c r="AT39" s="615"/>
      <c r="AU39" s="615"/>
      <c r="AV39" s="615"/>
      <c r="AW39" s="615"/>
      <c r="AX39" s="615"/>
      <c r="AY39" s="616"/>
      <c r="AZ39" s="588">
        <v>189</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123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59528</v>
      </c>
      <c r="CS39" s="607"/>
      <c r="CT39" s="607"/>
      <c r="CU39" s="607"/>
      <c r="CV39" s="607"/>
      <c r="CW39" s="607"/>
      <c r="CX39" s="607"/>
      <c r="CY39" s="608"/>
      <c r="CZ39" s="591">
        <v>1.9</v>
      </c>
      <c r="DA39" s="609"/>
      <c r="DB39" s="609"/>
      <c r="DC39" s="610"/>
      <c r="DD39" s="594">
        <v>55665</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32874</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31294</v>
      </c>
      <c r="CS40" s="589"/>
      <c r="CT40" s="589"/>
      <c r="CU40" s="589"/>
      <c r="CV40" s="589"/>
      <c r="CW40" s="589"/>
      <c r="CX40" s="589"/>
      <c r="CY40" s="590"/>
      <c r="CZ40" s="591">
        <v>1</v>
      </c>
      <c r="DA40" s="609"/>
      <c r="DB40" s="609"/>
      <c r="DC40" s="610"/>
      <c r="DD40" s="594">
        <v>4694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91776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376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692326</v>
      </c>
      <c r="CS42" s="589"/>
      <c r="CT42" s="589"/>
      <c r="CU42" s="589"/>
      <c r="CV42" s="589"/>
      <c r="CW42" s="589"/>
      <c r="CX42" s="589"/>
      <c r="CY42" s="590"/>
      <c r="CZ42" s="591">
        <v>22.3</v>
      </c>
      <c r="DA42" s="592"/>
      <c r="DB42" s="592"/>
      <c r="DC42" s="593"/>
      <c r="DD42" s="594">
        <v>247530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5951</v>
      </c>
      <c r="CS43" s="607"/>
      <c r="CT43" s="607"/>
      <c r="CU43" s="607"/>
      <c r="CV43" s="607"/>
      <c r="CW43" s="607"/>
      <c r="CX43" s="607"/>
      <c r="CY43" s="608"/>
      <c r="CZ43" s="591">
        <v>0.2</v>
      </c>
      <c r="DA43" s="609"/>
      <c r="DB43" s="609"/>
      <c r="DC43" s="610"/>
      <c r="DD43" s="594">
        <v>5951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686673</v>
      </c>
      <c r="CS44" s="589"/>
      <c r="CT44" s="589"/>
      <c r="CU44" s="589"/>
      <c r="CV44" s="589"/>
      <c r="CW44" s="589"/>
      <c r="CX44" s="589"/>
      <c r="CY44" s="590"/>
      <c r="CZ44" s="591">
        <v>22.1</v>
      </c>
      <c r="DA44" s="592"/>
      <c r="DB44" s="592"/>
      <c r="DC44" s="593"/>
      <c r="DD44" s="594">
        <v>247325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327351</v>
      </c>
      <c r="CS45" s="607"/>
      <c r="CT45" s="607"/>
      <c r="CU45" s="607"/>
      <c r="CV45" s="607"/>
      <c r="CW45" s="607"/>
      <c r="CX45" s="607"/>
      <c r="CY45" s="608"/>
      <c r="CZ45" s="591">
        <v>10.5</v>
      </c>
      <c r="DA45" s="609"/>
      <c r="DB45" s="609"/>
      <c r="DC45" s="610"/>
      <c r="DD45" s="594">
        <v>54997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324872</v>
      </c>
      <c r="CS46" s="589"/>
      <c r="CT46" s="589"/>
      <c r="CU46" s="589"/>
      <c r="CV46" s="589"/>
      <c r="CW46" s="589"/>
      <c r="CX46" s="589"/>
      <c r="CY46" s="590"/>
      <c r="CZ46" s="591">
        <v>10.5</v>
      </c>
      <c r="DA46" s="592"/>
      <c r="DB46" s="592"/>
      <c r="DC46" s="593"/>
      <c r="DD46" s="594">
        <v>190318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5653</v>
      </c>
      <c r="CS47" s="607"/>
      <c r="CT47" s="607"/>
      <c r="CU47" s="607"/>
      <c r="CV47" s="607"/>
      <c r="CW47" s="607"/>
      <c r="CX47" s="607"/>
      <c r="CY47" s="608"/>
      <c r="CZ47" s="591">
        <v>0.2</v>
      </c>
      <c r="DA47" s="609"/>
      <c r="DB47" s="609"/>
      <c r="DC47" s="610"/>
      <c r="DD47" s="594">
        <v>205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3102931</v>
      </c>
      <c r="CS49" s="573"/>
      <c r="CT49" s="573"/>
      <c r="CU49" s="573"/>
      <c r="CV49" s="573"/>
      <c r="CW49" s="573"/>
      <c r="CX49" s="573"/>
      <c r="CY49" s="574"/>
      <c r="CZ49" s="575">
        <v>100</v>
      </c>
      <c r="DA49" s="576"/>
      <c r="DB49" s="576"/>
      <c r="DC49" s="577"/>
      <c r="DD49" s="578">
        <v>2030033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G1"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3062</v>
      </c>
      <c r="R7" s="1101"/>
      <c r="S7" s="1101"/>
      <c r="T7" s="1101"/>
      <c r="U7" s="1101"/>
      <c r="V7" s="1101">
        <v>3010</v>
      </c>
      <c r="W7" s="1101"/>
      <c r="X7" s="1101"/>
      <c r="Y7" s="1101"/>
      <c r="Z7" s="1101"/>
      <c r="AA7" s="1101">
        <v>52</v>
      </c>
      <c r="AB7" s="1101"/>
      <c r="AC7" s="1101"/>
      <c r="AD7" s="1101"/>
      <c r="AE7" s="1102"/>
      <c r="AF7" s="1103">
        <v>42</v>
      </c>
      <c r="AG7" s="1104"/>
      <c r="AH7" s="1104"/>
      <c r="AI7" s="1104"/>
      <c r="AJ7" s="1105"/>
      <c r="AK7" s="1087">
        <v>91</v>
      </c>
      <c r="AL7" s="1088"/>
      <c r="AM7" s="1088"/>
      <c r="AN7" s="1088"/>
      <c r="AO7" s="1088"/>
      <c r="AP7" s="1088">
        <v>3776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1</v>
      </c>
      <c r="CI7" s="1085"/>
      <c r="CJ7" s="1085"/>
      <c r="CK7" s="1085"/>
      <c r="CL7" s="1086"/>
      <c r="CM7" s="1084">
        <v>5</v>
      </c>
      <c r="CN7" s="1085"/>
      <c r="CO7" s="1085"/>
      <c r="CP7" s="1085"/>
      <c r="CQ7" s="1086"/>
      <c r="CR7" s="1084">
        <v>10</v>
      </c>
      <c r="CS7" s="1085"/>
      <c r="CT7" s="1085"/>
      <c r="CU7" s="1085"/>
      <c r="CV7" s="1086"/>
      <c r="CW7" s="1084">
        <v>2</v>
      </c>
      <c r="CX7" s="1085"/>
      <c r="CY7" s="1085"/>
      <c r="CZ7" s="1085"/>
      <c r="DA7" s="1086"/>
      <c r="DB7" s="1084" t="s">
        <v>530</v>
      </c>
      <c r="DC7" s="1085"/>
      <c r="DD7" s="1085"/>
      <c r="DE7" s="1085"/>
      <c r="DF7" s="1086"/>
      <c r="DG7" s="1084" t="s">
        <v>530</v>
      </c>
      <c r="DH7" s="1085"/>
      <c r="DI7" s="1085"/>
      <c r="DJ7" s="1085"/>
      <c r="DK7" s="1086"/>
      <c r="DL7" s="1084" t="s">
        <v>530</v>
      </c>
      <c r="DM7" s="1085"/>
      <c r="DN7" s="1085"/>
      <c r="DO7" s="1085"/>
      <c r="DP7" s="1086"/>
      <c r="DQ7" s="1084" t="s">
        <v>530</v>
      </c>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115</v>
      </c>
      <c r="R8" s="1040"/>
      <c r="S8" s="1040"/>
      <c r="T8" s="1040"/>
      <c r="U8" s="1040"/>
      <c r="V8" s="1040">
        <v>114</v>
      </c>
      <c r="W8" s="1040"/>
      <c r="X8" s="1040"/>
      <c r="Y8" s="1040"/>
      <c r="Z8" s="1040"/>
      <c r="AA8" s="1040">
        <v>1</v>
      </c>
      <c r="AB8" s="1040"/>
      <c r="AC8" s="1040"/>
      <c r="AD8" s="1040"/>
      <c r="AE8" s="1041"/>
      <c r="AF8" s="1033">
        <v>1</v>
      </c>
      <c r="AG8" s="1034"/>
      <c r="AH8" s="1034"/>
      <c r="AI8" s="1034"/>
      <c r="AJ8" s="1035"/>
      <c r="AK8" s="1082" t="s">
        <v>530</v>
      </c>
      <c r="AL8" s="1083"/>
      <c r="AM8" s="1083"/>
      <c r="AN8" s="1083"/>
      <c r="AO8" s="1083"/>
      <c r="AP8" s="1083">
        <v>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3155</v>
      </c>
      <c r="R23" s="1065"/>
      <c r="S23" s="1065"/>
      <c r="T23" s="1065"/>
      <c r="U23" s="1065"/>
      <c r="V23" s="1065">
        <v>3103</v>
      </c>
      <c r="W23" s="1065"/>
      <c r="X23" s="1065"/>
      <c r="Y23" s="1065"/>
      <c r="Z23" s="1065"/>
      <c r="AA23" s="1065">
        <v>52</v>
      </c>
      <c r="AB23" s="1065"/>
      <c r="AC23" s="1065"/>
      <c r="AD23" s="1065"/>
      <c r="AE23" s="1066"/>
      <c r="AF23" s="1067">
        <v>42</v>
      </c>
      <c r="AG23" s="1065"/>
      <c r="AH23" s="1065"/>
      <c r="AI23" s="1065"/>
      <c r="AJ23" s="1068"/>
      <c r="AK23" s="1069"/>
      <c r="AL23" s="1070"/>
      <c r="AM23" s="1070"/>
      <c r="AN23" s="1070"/>
      <c r="AO23" s="1070"/>
      <c r="AP23" s="1065">
        <v>3783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405</v>
      </c>
      <c r="R28" s="1050"/>
      <c r="S28" s="1050"/>
      <c r="T28" s="1050"/>
      <c r="U28" s="1050"/>
      <c r="V28" s="1050">
        <v>403</v>
      </c>
      <c r="W28" s="1050"/>
      <c r="X28" s="1050"/>
      <c r="Y28" s="1050"/>
      <c r="Z28" s="1050"/>
      <c r="AA28" s="1050">
        <v>3</v>
      </c>
      <c r="AB28" s="1050"/>
      <c r="AC28" s="1050"/>
      <c r="AD28" s="1050"/>
      <c r="AE28" s="1051"/>
      <c r="AF28" s="1052">
        <v>3</v>
      </c>
      <c r="AG28" s="1050"/>
      <c r="AH28" s="1050"/>
      <c r="AI28" s="1050"/>
      <c r="AJ28" s="1053"/>
      <c r="AK28" s="1054">
        <v>59</v>
      </c>
      <c r="AL28" s="1042"/>
      <c r="AM28" s="1042"/>
      <c r="AN28" s="1042"/>
      <c r="AO28" s="1042"/>
      <c r="AP28" s="1042" t="s">
        <v>530</v>
      </c>
      <c r="AQ28" s="1042"/>
      <c r="AR28" s="1042"/>
      <c r="AS28" s="1042"/>
      <c r="AT28" s="1042"/>
      <c r="AU28" s="1042" t="s">
        <v>530</v>
      </c>
      <c r="AV28" s="1042"/>
      <c r="AW28" s="1042"/>
      <c r="AX28" s="1042"/>
      <c r="AY28" s="1042"/>
      <c r="AZ28" s="1043" t="s">
        <v>530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237</v>
      </c>
      <c r="R29" s="1040"/>
      <c r="S29" s="1040"/>
      <c r="T29" s="1040"/>
      <c r="U29" s="1040"/>
      <c r="V29" s="1040">
        <v>235</v>
      </c>
      <c r="W29" s="1040"/>
      <c r="X29" s="1040"/>
      <c r="Y29" s="1040"/>
      <c r="Z29" s="1040"/>
      <c r="AA29" s="1040">
        <v>2</v>
      </c>
      <c r="AB29" s="1040"/>
      <c r="AC29" s="1040"/>
      <c r="AD29" s="1040"/>
      <c r="AE29" s="1041"/>
      <c r="AF29" s="1033">
        <v>2</v>
      </c>
      <c r="AG29" s="1034"/>
      <c r="AH29" s="1034"/>
      <c r="AI29" s="1034"/>
      <c r="AJ29" s="1035"/>
      <c r="AK29" s="976">
        <v>48</v>
      </c>
      <c r="AL29" s="967"/>
      <c r="AM29" s="967"/>
      <c r="AN29" s="967"/>
      <c r="AO29" s="967"/>
      <c r="AP29" s="967" t="s">
        <v>530</v>
      </c>
      <c r="AQ29" s="967"/>
      <c r="AR29" s="967"/>
      <c r="AS29" s="967"/>
      <c r="AT29" s="967"/>
      <c r="AU29" s="967" t="s">
        <v>530</v>
      </c>
      <c r="AV29" s="967"/>
      <c r="AW29" s="967"/>
      <c r="AX29" s="967"/>
      <c r="AY29" s="967"/>
      <c r="AZ29" s="1038" t="s">
        <v>530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32</v>
      </c>
      <c r="R30" s="1040"/>
      <c r="S30" s="1040"/>
      <c r="T30" s="1040"/>
      <c r="U30" s="1040"/>
      <c r="V30" s="1040">
        <v>32</v>
      </c>
      <c r="W30" s="1040"/>
      <c r="X30" s="1040"/>
      <c r="Y30" s="1040"/>
      <c r="Z30" s="1040"/>
      <c r="AA30" s="1040" t="s">
        <v>530</v>
      </c>
      <c r="AB30" s="1040"/>
      <c r="AC30" s="1040"/>
      <c r="AD30" s="1040"/>
      <c r="AE30" s="1041"/>
      <c r="AF30" s="1033" t="s">
        <v>111</v>
      </c>
      <c r="AG30" s="1034"/>
      <c r="AH30" s="1034"/>
      <c r="AI30" s="1034"/>
      <c r="AJ30" s="1035"/>
      <c r="AK30" s="976">
        <v>12</v>
      </c>
      <c r="AL30" s="967"/>
      <c r="AM30" s="967"/>
      <c r="AN30" s="967"/>
      <c r="AO30" s="967"/>
      <c r="AP30" s="967" t="s">
        <v>530</v>
      </c>
      <c r="AQ30" s="967"/>
      <c r="AR30" s="967"/>
      <c r="AS30" s="967"/>
      <c r="AT30" s="967"/>
      <c r="AU30" s="967" t="s">
        <v>530</v>
      </c>
      <c r="AV30" s="967"/>
      <c r="AW30" s="967"/>
      <c r="AX30" s="967"/>
      <c r="AY30" s="967"/>
      <c r="AZ30" s="1038" t="s">
        <v>530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386</v>
      </c>
      <c r="R31" s="1040"/>
      <c r="S31" s="1040"/>
      <c r="T31" s="1040"/>
      <c r="U31" s="1040"/>
      <c r="V31" s="1040">
        <v>385</v>
      </c>
      <c r="W31" s="1040"/>
      <c r="X31" s="1040"/>
      <c r="Y31" s="1040"/>
      <c r="Z31" s="1040"/>
      <c r="AA31" s="1040">
        <v>1</v>
      </c>
      <c r="AB31" s="1040"/>
      <c r="AC31" s="1040"/>
      <c r="AD31" s="1040"/>
      <c r="AE31" s="1041"/>
      <c r="AF31" s="1033">
        <v>1</v>
      </c>
      <c r="AG31" s="1034"/>
      <c r="AH31" s="1034"/>
      <c r="AI31" s="1034"/>
      <c r="AJ31" s="1035"/>
      <c r="AK31" s="976">
        <v>0</v>
      </c>
      <c r="AL31" s="967"/>
      <c r="AM31" s="967"/>
      <c r="AN31" s="967"/>
      <c r="AO31" s="967"/>
      <c r="AP31" s="967">
        <v>87</v>
      </c>
      <c r="AQ31" s="967"/>
      <c r="AR31" s="967"/>
      <c r="AS31" s="967"/>
      <c r="AT31" s="967"/>
      <c r="AU31" s="967" t="s">
        <v>530</v>
      </c>
      <c r="AV31" s="967"/>
      <c r="AW31" s="967"/>
      <c r="AX31" s="967"/>
      <c r="AY31" s="967"/>
      <c r="AZ31" s="1038" t="s">
        <v>530</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55</v>
      </c>
      <c r="R32" s="1040"/>
      <c r="S32" s="1040"/>
      <c r="T32" s="1040"/>
      <c r="U32" s="1040"/>
      <c r="V32" s="1040">
        <v>63</v>
      </c>
      <c r="W32" s="1040"/>
      <c r="X32" s="1040"/>
      <c r="Y32" s="1040"/>
      <c r="Z32" s="1040"/>
      <c r="AA32" s="1040">
        <v>-8</v>
      </c>
      <c r="AB32" s="1040"/>
      <c r="AC32" s="1040"/>
      <c r="AD32" s="1040"/>
      <c r="AE32" s="1041"/>
      <c r="AF32" s="1033">
        <v>55</v>
      </c>
      <c r="AG32" s="1034"/>
      <c r="AH32" s="1034"/>
      <c r="AI32" s="1034"/>
      <c r="AJ32" s="1035"/>
      <c r="AK32" s="976">
        <v>4</v>
      </c>
      <c r="AL32" s="967"/>
      <c r="AM32" s="967"/>
      <c r="AN32" s="967"/>
      <c r="AO32" s="967"/>
      <c r="AP32" s="967">
        <v>85</v>
      </c>
      <c r="AQ32" s="967"/>
      <c r="AR32" s="967"/>
      <c r="AS32" s="967"/>
      <c r="AT32" s="967"/>
      <c r="AU32" s="967">
        <v>43</v>
      </c>
      <c r="AV32" s="967"/>
      <c r="AW32" s="967"/>
      <c r="AX32" s="967"/>
      <c r="AY32" s="967"/>
      <c r="AZ32" s="1038" t="s">
        <v>530</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117</v>
      </c>
      <c r="R33" s="1040"/>
      <c r="S33" s="1040"/>
      <c r="T33" s="1040"/>
      <c r="U33" s="1040"/>
      <c r="V33" s="1040">
        <v>117</v>
      </c>
      <c r="W33" s="1040"/>
      <c r="X33" s="1040"/>
      <c r="Y33" s="1040"/>
      <c r="Z33" s="1040"/>
      <c r="AA33" s="1040">
        <v>0</v>
      </c>
      <c r="AB33" s="1040"/>
      <c r="AC33" s="1040"/>
      <c r="AD33" s="1040"/>
      <c r="AE33" s="1041"/>
      <c r="AF33" s="1033">
        <v>0</v>
      </c>
      <c r="AG33" s="1034"/>
      <c r="AH33" s="1034"/>
      <c r="AI33" s="1034"/>
      <c r="AJ33" s="1035"/>
      <c r="AK33" s="976">
        <v>42</v>
      </c>
      <c r="AL33" s="967"/>
      <c r="AM33" s="967"/>
      <c r="AN33" s="967"/>
      <c r="AO33" s="967"/>
      <c r="AP33" s="967">
        <v>534</v>
      </c>
      <c r="AQ33" s="967"/>
      <c r="AR33" s="967"/>
      <c r="AS33" s="967"/>
      <c r="AT33" s="967"/>
      <c r="AU33" s="967">
        <v>366</v>
      </c>
      <c r="AV33" s="967"/>
      <c r="AW33" s="967"/>
      <c r="AX33" s="967"/>
      <c r="AY33" s="967"/>
      <c r="AZ33" s="1038" t="s">
        <v>530</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61</v>
      </c>
      <c r="AG63" s="955"/>
      <c r="AH63" s="955"/>
      <c r="AI63" s="955"/>
      <c r="AJ63" s="1020"/>
      <c r="AK63" s="1021"/>
      <c r="AL63" s="959"/>
      <c r="AM63" s="959"/>
      <c r="AN63" s="959"/>
      <c r="AO63" s="959"/>
      <c r="AP63" s="955">
        <v>4489</v>
      </c>
      <c r="AQ63" s="955"/>
      <c r="AR63" s="955"/>
      <c r="AS63" s="955"/>
      <c r="AT63" s="955"/>
      <c r="AU63" s="955">
        <v>409</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55</v>
      </c>
      <c r="R68" s="978"/>
      <c r="S68" s="978"/>
      <c r="T68" s="978"/>
      <c r="U68" s="978"/>
      <c r="V68" s="978">
        <v>45</v>
      </c>
      <c r="W68" s="978"/>
      <c r="X68" s="978"/>
      <c r="Y68" s="978"/>
      <c r="Z68" s="978"/>
      <c r="AA68" s="978">
        <v>10</v>
      </c>
      <c r="AB68" s="978"/>
      <c r="AC68" s="978"/>
      <c r="AD68" s="978"/>
      <c r="AE68" s="978"/>
      <c r="AF68" s="978">
        <v>10</v>
      </c>
      <c r="AG68" s="978"/>
      <c r="AH68" s="978"/>
      <c r="AI68" s="978"/>
      <c r="AJ68" s="978"/>
      <c r="AK68" s="978" t="s">
        <v>530</v>
      </c>
      <c r="AL68" s="978"/>
      <c r="AM68" s="978"/>
      <c r="AN68" s="978"/>
      <c r="AO68" s="978"/>
      <c r="AP68" s="978" t="s">
        <v>530</v>
      </c>
      <c r="AQ68" s="978"/>
      <c r="AR68" s="978"/>
      <c r="AS68" s="978"/>
      <c r="AT68" s="978"/>
      <c r="AU68" s="978" t="s">
        <v>530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27</v>
      </c>
      <c r="R69" s="967"/>
      <c r="S69" s="967"/>
      <c r="T69" s="967"/>
      <c r="U69" s="967"/>
      <c r="V69" s="967">
        <v>26</v>
      </c>
      <c r="W69" s="967"/>
      <c r="X69" s="967"/>
      <c r="Y69" s="967"/>
      <c r="Z69" s="967"/>
      <c r="AA69" s="967">
        <v>1</v>
      </c>
      <c r="AB69" s="967"/>
      <c r="AC69" s="967"/>
      <c r="AD69" s="967"/>
      <c r="AE69" s="967"/>
      <c r="AF69" s="967">
        <v>1</v>
      </c>
      <c r="AG69" s="967"/>
      <c r="AH69" s="967"/>
      <c r="AI69" s="967"/>
      <c r="AJ69" s="967"/>
      <c r="AK69" s="967" t="s">
        <v>530</v>
      </c>
      <c r="AL69" s="967"/>
      <c r="AM69" s="967"/>
      <c r="AN69" s="967"/>
      <c r="AO69" s="967"/>
      <c r="AP69" s="967">
        <v>1</v>
      </c>
      <c r="AQ69" s="967"/>
      <c r="AR69" s="967"/>
      <c r="AS69" s="967"/>
      <c r="AT69" s="967"/>
      <c r="AU69" s="967" t="s">
        <v>530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645</v>
      </c>
      <c r="R70" s="967"/>
      <c r="S70" s="967"/>
      <c r="T70" s="967"/>
      <c r="U70" s="967"/>
      <c r="V70" s="967">
        <v>623</v>
      </c>
      <c r="W70" s="967"/>
      <c r="X70" s="967"/>
      <c r="Y70" s="967"/>
      <c r="Z70" s="967"/>
      <c r="AA70" s="967">
        <v>23</v>
      </c>
      <c r="AB70" s="967"/>
      <c r="AC70" s="967"/>
      <c r="AD70" s="967"/>
      <c r="AE70" s="967"/>
      <c r="AF70" s="967">
        <v>23</v>
      </c>
      <c r="AG70" s="967"/>
      <c r="AH70" s="967"/>
      <c r="AI70" s="967"/>
      <c r="AJ70" s="967"/>
      <c r="AK70" s="967" t="s">
        <v>530</v>
      </c>
      <c r="AL70" s="967"/>
      <c r="AM70" s="967"/>
      <c r="AN70" s="967"/>
      <c r="AO70" s="967"/>
      <c r="AP70" s="967">
        <v>352</v>
      </c>
      <c r="AQ70" s="967"/>
      <c r="AR70" s="967"/>
      <c r="AS70" s="967"/>
      <c r="AT70" s="967"/>
      <c r="AU70" s="967">
        <v>24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412</v>
      </c>
      <c r="R71" s="967"/>
      <c r="S71" s="967"/>
      <c r="T71" s="967"/>
      <c r="U71" s="967"/>
      <c r="V71" s="967">
        <v>398</v>
      </c>
      <c r="W71" s="967"/>
      <c r="X71" s="967"/>
      <c r="Y71" s="967"/>
      <c r="Z71" s="967"/>
      <c r="AA71" s="967">
        <v>14</v>
      </c>
      <c r="AB71" s="967"/>
      <c r="AC71" s="967"/>
      <c r="AD71" s="967"/>
      <c r="AE71" s="967"/>
      <c r="AF71" s="967">
        <v>204</v>
      </c>
      <c r="AG71" s="967"/>
      <c r="AH71" s="967"/>
      <c r="AI71" s="967"/>
      <c r="AJ71" s="967"/>
      <c r="AK71" s="967" t="s">
        <v>530</v>
      </c>
      <c r="AL71" s="967"/>
      <c r="AM71" s="967"/>
      <c r="AN71" s="967"/>
      <c r="AO71" s="967"/>
      <c r="AP71" s="967">
        <v>598</v>
      </c>
      <c r="AQ71" s="967"/>
      <c r="AR71" s="967"/>
      <c r="AS71" s="967"/>
      <c r="AT71" s="967"/>
      <c r="AU71" s="967">
        <v>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2300</v>
      </c>
      <c r="R72" s="967"/>
      <c r="S72" s="967"/>
      <c r="T72" s="967"/>
      <c r="U72" s="967"/>
      <c r="V72" s="967">
        <v>2246</v>
      </c>
      <c r="W72" s="967"/>
      <c r="X72" s="967"/>
      <c r="Y72" s="967"/>
      <c r="Z72" s="967"/>
      <c r="AA72" s="967">
        <v>54</v>
      </c>
      <c r="AB72" s="967"/>
      <c r="AC72" s="967"/>
      <c r="AD72" s="967"/>
      <c r="AE72" s="967"/>
      <c r="AF72" s="967">
        <v>54</v>
      </c>
      <c r="AG72" s="967"/>
      <c r="AH72" s="967"/>
      <c r="AI72" s="967"/>
      <c r="AJ72" s="967"/>
      <c r="AK72" s="967" t="s">
        <v>530</v>
      </c>
      <c r="AL72" s="967"/>
      <c r="AM72" s="967"/>
      <c r="AN72" s="967"/>
      <c r="AO72" s="967"/>
      <c r="AP72" s="967" t="s">
        <v>530</v>
      </c>
      <c r="AQ72" s="967"/>
      <c r="AR72" s="967"/>
      <c r="AS72" s="967"/>
      <c r="AT72" s="967"/>
      <c r="AU72" s="967" t="s">
        <v>530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470</v>
      </c>
      <c r="R73" s="967"/>
      <c r="S73" s="967"/>
      <c r="T73" s="967"/>
      <c r="U73" s="967"/>
      <c r="V73" s="967">
        <v>465</v>
      </c>
      <c r="W73" s="967"/>
      <c r="X73" s="967"/>
      <c r="Y73" s="967"/>
      <c r="Z73" s="967"/>
      <c r="AA73" s="967">
        <v>5</v>
      </c>
      <c r="AB73" s="967"/>
      <c r="AC73" s="967"/>
      <c r="AD73" s="967"/>
      <c r="AE73" s="967"/>
      <c r="AF73" s="967">
        <v>5</v>
      </c>
      <c r="AG73" s="967"/>
      <c r="AH73" s="967"/>
      <c r="AI73" s="967"/>
      <c r="AJ73" s="967"/>
      <c r="AK73" s="967" t="s">
        <v>530</v>
      </c>
      <c r="AL73" s="967"/>
      <c r="AM73" s="967"/>
      <c r="AN73" s="967"/>
      <c r="AO73" s="967"/>
      <c r="AP73" s="967">
        <v>1283</v>
      </c>
      <c r="AQ73" s="967"/>
      <c r="AR73" s="967"/>
      <c r="AS73" s="967"/>
      <c r="AT73" s="967"/>
      <c r="AU73" s="967">
        <v>19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20</v>
      </c>
      <c r="R74" s="967"/>
      <c r="S74" s="967"/>
      <c r="T74" s="967"/>
      <c r="U74" s="967"/>
      <c r="V74" s="967">
        <v>18</v>
      </c>
      <c r="W74" s="967"/>
      <c r="X74" s="967"/>
      <c r="Y74" s="967"/>
      <c r="Z74" s="967"/>
      <c r="AA74" s="967">
        <v>3</v>
      </c>
      <c r="AB74" s="967"/>
      <c r="AC74" s="967"/>
      <c r="AD74" s="967"/>
      <c r="AE74" s="967"/>
      <c r="AF74" s="967">
        <v>3</v>
      </c>
      <c r="AG74" s="967"/>
      <c r="AH74" s="967"/>
      <c r="AI74" s="967"/>
      <c r="AJ74" s="967"/>
      <c r="AK74" s="967" t="s">
        <v>530</v>
      </c>
      <c r="AL74" s="967"/>
      <c r="AM74" s="967"/>
      <c r="AN74" s="967"/>
      <c r="AO74" s="967"/>
      <c r="AP74" s="967" t="s">
        <v>530</v>
      </c>
      <c r="AQ74" s="967"/>
      <c r="AR74" s="967"/>
      <c r="AS74" s="967"/>
      <c r="AT74" s="967"/>
      <c r="AU74" s="967" t="s">
        <v>530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4">
        <v>78</v>
      </c>
      <c r="R75" s="975"/>
      <c r="S75" s="975"/>
      <c r="T75" s="975"/>
      <c r="U75" s="976"/>
      <c r="V75" s="977">
        <v>74</v>
      </c>
      <c r="W75" s="975"/>
      <c r="X75" s="975"/>
      <c r="Y75" s="975"/>
      <c r="Z75" s="976"/>
      <c r="AA75" s="977">
        <v>4</v>
      </c>
      <c r="AB75" s="975"/>
      <c r="AC75" s="975"/>
      <c r="AD75" s="975"/>
      <c r="AE75" s="976"/>
      <c r="AF75" s="977">
        <v>4</v>
      </c>
      <c r="AG75" s="975"/>
      <c r="AH75" s="975"/>
      <c r="AI75" s="975"/>
      <c r="AJ75" s="976"/>
      <c r="AK75" s="977" t="s">
        <v>530</v>
      </c>
      <c r="AL75" s="975"/>
      <c r="AM75" s="975"/>
      <c r="AN75" s="975"/>
      <c r="AO75" s="976"/>
      <c r="AP75" s="977" t="s">
        <v>530</v>
      </c>
      <c r="AQ75" s="975"/>
      <c r="AR75" s="975"/>
      <c r="AS75" s="975"/>
      <c r="AT75" s="976"/>
      <c r="AU75" s="977" t="s">
        <v>530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539</v>
      </c>
      <c r="C76" s="971"/>
      <c r="D76" s="971"/>
      <c r="E76" s="971"/>
      <c r="F76" s="971"/>
      <c r="G76" s="971"/>
      <c r="H76" s="971"/>
      <c r="I76" s="971"/>
      <c r="J76" s="971"/>
      <c r="K76" s="971"/>
      <c r="L76" s="971"/>
      <c r="M76" s="971"/>
      <c r="N76" s="971"/>
      <c r="O76" s="971"/>
      <c r="P76" s="972"/>
      <c r="Q76" s="974">
        <v>1353</v>
      </c>
      <c r="R76" s="975"/>
      <c r="S76" s="975"/>
      <c r="T76" s="975"/>
      <c r="U76" s="976"/>
      <c r="V76" s="977">
        <v>1350</v>
      </c>
      <c r="W76" s="975"/>
      <c r="X76" s="975"/>
      <c r="Y76" s="975"/>
      <c r="Z76" s="976"/>
      <c r="AA76" s="977">
        <v>3</v>
      </c>
      <c r="AB76" s="975"/>
      <c r="AC76" s="975"/>
      <c r="AD76" s="975"/>
      <c r="AE76" s="976"/>
      <c r="AF76" s="977">
        <v>3</v>
      </c>
      <c r="AG76" s="975"/>
      <c r="AH76" s="975"/>
      <c r="AI76" s="975"/>
      <c r="AJ76" s="976"/>
      <c r="AK76" s="977" t="s">
        <v>530</v>
      </c>
      <c r="AL76" s="975"/>
      <c r="AM76" s="975"/>
      <c r="AN76" s="975"/>
      <c r="AO76" s="976"/>
      <c r="AP76" s="977">
        <v>16</v>
      </c>
      <c r="AQ76" s="975"/>
      <c r="AR76" s="975"/>
      <c r="AS76" s="975"/>
      <c r="AT76" s="976"/>
      <c r="AU76" s="977" t="s">
        <v>530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307</v>
      </c>
      <c r="AG88" s="955"/>
      <c r="AH88" s="955"/>
      <c r="AI88" s="955"/>
      <c r="AJ88" s="955"/>
      <c r="AK88" s="959"/>
      <c r="AL88" s="959"/>
      <c r="AM88" s="959"/>
      <c r="AN88" s="959"/>
      <c r="AO88" s="959"/>
      <c r="AP88" s="955">
        <v>2250</v>
      </c>
      <c r="AQ88" s="955"/>
      <c r="AR88" s="955"/>
      <c r="AS88" s="955"/>
      <c r="AT88" s="955"/>
      <c r="AU88" s="955">
        <v>47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v>2</v>
      </c>
      <c r="CX102" s="947"/>
      <c r="CY102" s="947"/>
      <c r="CZ102" s="947"/>
      <c r="DA102" s="948"/>
      <c r="DB102" s="946" t="s">
        <v>530</v>
      </c>
      <c r="DC102" s="947"/>
      <c r="DD102" s="947"/>
      <c r="DE102" s="947"/>
      <c r="DF102" s="948"/>
      <c r="DG102" s="946" t="s">
        <v>530</v>
      </c>
      <c r="DH102" s="947"/>
      <c r="DI102" s="947"/>
      <c r="DJ102" s="947"/>
      <c r="DK102" s="948"/>
      <c r="DL102" s="946" t="s">
        <v>530</v>
      </c>
      <c r="DM102" s="947"/>
      <c r="DN102" s="947"/>
      <c r="DO102" s="947"/>
      <c r="DP102" s="948"/>
      <c r="DQ102" s="946" t="s">
        <v>530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453527</v>
      </c>
      <c r="AB110" s="873"/>
      <c r="AC110" s="873"/>
      <c r="AD110" s="873"/>
      <c r="AE110" s="874"/>
      <c r="AF110" s="875">
        <v>456601</v>
      </c>
      <c r="AG110" s="873"/>
      <c r="AH110" s="873"/>
      <c r="AI110" s="873"/>
      <c r="AJ110" s="874"/>
      <c r="AK110" s="875">
        <v>443539</v>
      </c>
      <c r="AL110" s="873"/>
      <c r="AM110" s="873"/>
      <c r="AN110" s="873"/>
      <c r="AO110" s="874"/>
      <c r="AP110" s="876">
        <v>30.7</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3794552</v>
      </c>
      <c r="BR110" s="800"/>
      <c r="BS110" s="800"/>
      <c r="BT110" s="800"/>
      <c r="BU110" s="800"/>
      <c r="BV110" s="800">
        <v>3790429</v>
      </c>
      <c r="BW110" s="800"/>
      <c r="BX110" s="800"/>
      <c r="BY110" s="800"/>
      <c r="BZ110" s="800"/>
      <c r="CA110" s="800">
        <v>3783196</v>
      </c>
      <c r="CB110" s="800"/>
      <c r="CC110" s="800"/>
      <c r="CD110" s="800"/>
      <c r="CE110" s="800"/>
      <c r="CF110" s="861">
        <v>261.5</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14700</v>
      </c>
      <c r="BR111" s="771"/>
      <c r="BS111" s="771"/>
      <c r="BT111" s="771"/>
      <c r="BU111" s="771"/>
      <c r="BV111" s="771">
        <v>11748</v>
      </c>
      <c r="BW111" s="771"/>
      <c r="BX111" s="771"/>
      <c r="BY111" s="771"/>
      <c r="BZ111" s="771"/>
      <c r="CA111" s="771">
        <v>8800</v>
      </c>
      <c r="CB111" s="771"/>
      <c r="CC111" s="771"/>
      <c r="CD111" s="771"/>
      <c r="CE111" s="771"/>
      <c r="CF111" s="848">
        <v>0.6</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433577</v>
      </c>
      <c r="BR112" s="771"/>
      <c r="BS112" s="771"/>
      <c r="BT112" s="771"/>
      <c r="BU112" s="771"/>
      <c r="BV112" s="771">
        <v>469742</v>
      </c>
      <c r="BW112" s="771"/>
      <c r="BX112" s="771"/>
      <c r="BY112" s="771"/>
      <c r="BZ112" s="771"/>
      <c r="CA112" s="771">
        <v>408767</v>
      </c>
      <c r="CB112" s="771"/>
      <c r="CC112" s="771"/>
      <c r="CD112" s="771"/>
      <c r="CE112" s="771"/>
      <c r="CF112" s="848">
        <v>28.3</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22049</v>
      </c>
      <c r="AB113" s="909"/>
      <c r="AC113" s="909"/>
      <c r="AD113" s="909"/>
      <c r="AE113" s="910"/>
      <c r="AF113" s="911">
        <v>22229</v>
      </c>
      <c r="AG113" s="909"/>
      <c r="AH113" s="909"/>
      <c r="AI113" s="909"/>
      <c r="AJ113" s="910"/>
      <c r="AK113" s="911">
        <v>25880</v>
      </c>
      <c r="AL113" s="909"/>
      <c r="AM113" s="909"/>
      <c r="AN113" s="909"/>
      <c r="AO113" s="910"/>
      <c r="AP113" s="912">
        <v>1.8</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88935</v>
      </c>
      <c r="BR113" s="771"/>
      <c r="BS113" s="771"/>
      <c r="BT113" s="771"/>
      <c r="BU113" s="771"/>
      <c r="BV113" s="771">
        <v>66000</v>
      </c>
      <c r="BW113" s="771"/>
      <c r="BX113" s="771"/>
      <c r="BY113" s="771"/>
      <c r="BZ113" s="771"/>
      <c r="CA113" s="771">
        <v>46669</v>
      </c>
      <c r="CB113" s="771"/>
      <c r="CC113" s="771"/>
      <c r="CD113" s="771"/>
      <c r="CE113" s="771"/>
      <c r="CF113" s="848">
        <v>3.2</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29920</v>
      </c>
      <c r="AB114" s="784"/>
      <c r="AC114" s="784"/>
      <c r="AD114" s="784"/>
      <c r="AE114" s="785"/>
      <c r="AF114" s="786">
        <v>25218</v>
      </c>
      <c r="AG114" s="784"/>
      <c r="AH114" s="784"/>
      <c r="AI114" s="784"/>
      <c r="AJ114" s="785"/>
      <c r="AK114" s="786">
        <v>20417</v>
      </c>
      <c r="AL114" s="784"/>
      <c r="AM114" s="784"/>
      <c r="AN114" s="784"/>
      <c r="AO114" s="785"/>
      <c r="AP114" s="754">
        <v>1.4</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410786</v>
      </c>
      <c r="BR114" s="771"/>
      <c r="BS114" s="771"/>
      <c r="BT114" s="771"/>
      <c r="BU114" s="771"/>
      <c r="BV114" s="771">
        <v>403946</v>
      </c>
      <c r="BW114" s="771"/>
      <c r="BX114" s="771"/>
      <c r="BY114" s="771"/>
      <c r="BZ114" s="771"/>
      <c r="CA114" s="771">
        <v>384976</v>
      </c>
      <c r="CB114" s="771"/>
      <c r="CC114" s="771"/>
      <c r="CD114" s="771"/>
      <c r="CE114" s="771"/>
      <c r="CF114" s="848">
        <v>26.6</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3255</v>
      </c>
      <c r="AB115" s="909"/>
      <c r="AC115" s="909"/>
      <c r="AD115" s="909"/>
      <c r="AE115" s="910"/>
      <c r="AF115" s="911">
        <v>5839</v>
      </c>
      <c r="AG115" s="909"/>
      <c r="AH115" s="909"/>
      <c r="AI115" s="909"/>
      <c r="AJ115" s="910"/>
      <c r="AK115" s="911">
        <v>5430</v>
      </c>
      <c r="AL115" s="909"/>
      <c r="AM115" s="909"/>
      <c r="AN115" s="909"/>
      <c r="AO115" s="910"/>
      <c r="AP115" s="912">
        <v>0.4</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v>72398</v>
      </c>
      <c r="BR115" s="771"/>
      <c r="BS115" s="771"/>
      <c r="BT115" s="771"/>
      <c r="BU115" s="771"/>
      <c r="BV115" s="771">
        <v>53626</v>
      </c>
      <c r="BW115" s="771"/>
      <c r="BX115" s="771"/>
      <c r="BY115" s="771"/>
      <c r="BZ115" s="771"/>
      <c r="CA115" s="771">
        <v>46248</v>
      </c>
      <c r="CB115" s="771"/>
      <c r="CC115" s="771"/>
      <c r="CD115" s="771"/>
      <c r="CE115" s="771"/>
      <c r="CF115" s="848">
        <v>3.2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278</v>
      </c>
      <c r="AB116" s="784"/>
      <c r="AC116" s="784"/>
      <c r="AD116" s="784"/>
      <c r="AE116" s="785"/>
      <c r="AF116" s="786">
        <v>105</v>
      </c>
      <c r="AG116" s="784"/>
      <c r="AH116" s="784"/>
      <c r="AI116" s="784"/>
      <c r="AJ116" s="785"/>
      <c r="AK116" s="786">
        <v>460</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509029</v>
      </c>
      <c r="AB117" s="895"/>
      <c r="AC117" s="895"/>
      <c r="AD117" s="895"/>
      <c r="AE117" s="896"/>
      <c r="AF117" s="898">
        <v>509992</v>
      </c>
      <c r="AG117" s="895"/>
      <c r="AH117" s="895"/>
      <c r="AI117" s="895"/>
      <c r="AJ117" s="896"/>
      <c r="AK117" s="898">
        <v>495726</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4814948</v>
      </c>
      <c r="BR118" s="858"/>
      <c r="BS118" s="858"/>
      <c r="BT118" s="858"/>
      <c r="BU118" s="858"/>
      <c r="BV118" s="858">
        <v>4795491</v>
      </c>
      <c r="BW118" s="858"/>
      <c r="BX118" s="858"/>
      <c r="BY118" s="858"/>
      <c r="BZ118" s="858"/>
      <c r="CA118" s="858">
        <v>4678656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1155032</v>
      </c>
      <c r="BR119" s="800"/>
      <c r="BS119" s="800"/>
      <c r="BT119" s="800"/>
      <c r="BU119" s="800"/>
      <c r="BV119" s="800">
        <v>1282179</v>
      </c>
      <c r="BW119" s="800"/>
      <c r="BX119" s="800"/>
      <c r="BY119" s="800"/>
      <c r="BZ119" s="800"/>
      <c r="CA119" s="800">
        <v>1279468</v>
      </c>
      <c r="CB119" s="800"/>
      <c r="CC119" s="800"/>
      <c r="CD119" s="800"/>
      <c r="CE119" s="800"/>
      <c r="CF119" s="861">
        <v>88.4</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14700</v>
      </c>
      <c r="DH119" s="717"/>
      <c r="DI119" s="717"/>
      <c r="DJ119" s="717"/>
      <c r="DK119" s="718"/>
      <c r="DL119" s="719">
        <v>11748</v>
      </c>
      <c r="DM119" s="717"/>
      <c r="DN119" s="717"/>
      <c r="DO119" s="717"/>
      <c r="DP119" s="718"/>
      <c r="DQ119" s="719">
        <v>8800</v>
      </c>
      <c r="DR119" s="717"/>
      <c r="DS119" s="717"/>
      <c r="DT119" s="717"/>
      <c r="DU119" s="718"/>
      <c r="DV119" s="807">
        <v>0.6</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670128</v>
      </c>
      <c r="BR120" s="771"/>
      <c r="BS120" s="771"/>
      <c r="BT120" s="771"/>
      <c r="BU120" s="771"/>
      <c r="BV120" s="771">
        <v>672912</v>
      </c>
      <c r="BW120" s="771"/>
      <c r="BX120" s="771"/>
      <c r="BY120" s="771"/>
      <c r="BZ120" s="771"/>
      <c r="CA120" s="771">
        <v>669350</v>
      </c>
      <c r="CB120" s="771"/>
      <c r="CC120" s="771"/>
      <c r="CD120" s="771"/>
      <c r="CE120" s="771"/>
      <c r="CF120" s="848">
        <v>46.3</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425231</v>
      </c>
      <c r="DH120" s="800"/>
      <c r="DI120" s="800"/>
      <c r="DJ120" s="800"/>
      <c r="DK120" s="800"/>
      <c r="DL120" s="800">
        <v>414848</v>
      </c>
      <c r="DM120" s="800"/>
      <c r="DN120" s="800"/>
      <c r="DO120" s="800"/>
      <c r="DP120" s="800"/>
      <c r="DQ120" s="800">
        <v>365591</v>
      </c>
      <c r="DR120" s="800"/>
      <c r="DS120" s="800"/>
      <c r="DT120" s="800"/>
      <c r="DU120" s="800"/>
      <c r="DV120" s="801">
        <v>25.3</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2625662</v>
      </c>
      <c r="BR121" s="858"/>
      <c r="BS121" s="858"/>
      <c r="BT121" s="858"/>
      <c r="BU121" s="858"/>
      <c r="BV121" s="858">
        <v>2627780</v>
      </c>
      <c r="BW121" s="858"/>
      <c r="BX121" s="858"/>
      <c r="BY121" s="858"/>
      <c r="BZ121" s="858"/>
      <c r="CA121" s="858">
        <v>2612803</v>
      </c>
      <c r="CB121" s="858"/>
      <c r="CC121" s="858"/>
      <c r="CD121" s="858"/>
      <c r="CE121" s="858"/>
      <c r="CF121" s="859">
        <v>180.6</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8346</v>
      </c>
      <c r="DH121" s="771"/>
      <c r="DI121" s="771"/>
      <c r="DJ121" s="771"/>
      <c r="DK121" s="771"/>
      <c r="DL121" s="771">
        <v>54894</v>
      </c>
      <c r="DM121" s="771"/>
      <c r="DN121" s="771"/>
      <c r="DO121" s="771"/>
      <c r="DP121" s="771"/>
      <c r="DQ121" s="771">
        <v>43176</v>
      </c>
      <c r="DR121" s="771"/>
      <c r="DS121" s="771"/>
      <c r="DT121" s="771"/>
      <c r="DU121" s="771"/>
      <c r="DV121" s="823">
        <v>3</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4450822</v>
      </c>
      <c r="BR122" s="840"/>
      <c r="BS122" s="840"/>
      <c r="BT122" s="840"/>
      <c r="BU122" s="840"/>
      <c r="BV122" s="840">
        <v>4582871</v>
      </c>
      <c r="BW122" s="840"/>
      <c r="BX122" s="840"/>
      <c r="BY122" s="840"/>
      <c r="BZ122" s="840"/>
      <c r="CA122" s="840">
        <v>4561621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23.8</v>
      </c>
      <c r="BR123" s="832"/>
      <c r="BS123" s="832"/>
      <c r="BT123" s="832"/>
      <c r="BU123" s="832"/>
      <c r="BV123" s="832">
        <v>13.5</v>
      </c>
      <c r="BW123" s="832"/>
      <c r="BX123" s="832"/>
      <c r="BY123" s="832"/>
      <c r="BZ123" s="832"/>
      <c r="CA123" s="832">
        <v>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31</v>
      </c>
      <c r="AB126" s="784"/>
      <c r="AC126" s="784"/>
      <c r="AD126" s="784"/>
      <c r="AE126" s="785"/>
      <c r="AF126" s="786">
        <v>3002</v>
      </c>
      <c r="AG126" s="784"/>
      <c r="AH126" s="784"/>
      <c r="AI126" s="784"/>
      <c r="AJ126" s="785"/>
      <c r="AK126" s="786">
        <v>2987</v>
      </c>
      <c r="AL126" s="784"/>
      <c r="AM126" s="784"/>
      <c r="AN126" s="784"/>
      <c r="AO126" s="785"/>
      <c r="AP126" s="754">
        <v>0.2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3224</v>
      </c>
      <c r="AB127" s="784"/>
      <c r="AC127" s="784"/>
      <c r="AD127" s="784"/>
      <c r="AE127" s="785"/>
      <c r="AF127" s="786">
        <v>2837</v>
      </c>
      <c r="AG127" s="784"/>
      <c r="AH127" s="784"/>
      <c r="AI127" s="784"/>
      <c r="AJ127" s="785"/>
      <c r="AK127" s="786">
        <v>2443</v>
      </c>
      <c r="AL127" s="784"/>
      <c r="AM127" s="784"/>
      <c r="AN127" s="784"/>
      <c r="AO127" s="785"/>
      <c r="AP127" s="754">
        <v>0.2</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72398</v>
      </c>
      <c r="DH127" s="820"/>
      <c r="DI127" s="820"/>
      <c r="DJ127" s="820"/>
      <c r="DK127" s="820"/>
      <c r="DL127" s="820">
        <v>53626</v>
      </c>
      <c r="DM127" s="820"/>
      <c r="DN127" s="820"/>
      <c r="DO127" s="820"/>
      <c r="DP127" s="820"/>
      <c r="DQ127" s="820">
        <v>46248</v>
      </c>
      <c r="DR127" s="820"/>
      <c r="DS127" s="820"/>
      <c r="DT127" s="820"/>
      <c r="DU127" s="820"/>
      <c r="DV127" s="821">
        <v>3.2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43635</v>
      </c>
      <c r="AB128" s="724"/>
      <c r="AC128" s="724"/>
      <c r="AD128" s="724"/>
      <c r="AE128" s="725"/>
      <c r="AF128" s="726">
        <v>41924</v>
      </c>
      <c r="AG128" s="724"/>
      <c r="AH128" s="724"/>
      <c r="AI128" s="724"/>
      <c r="AJ128" s="725"/>
      <c r="AK128" s="726">
        <v>47890</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1865669</v>
      </c>
      <c r="AB129" s="784"/>
      <c r="AC129" s="784"/>
      <c r="AD129" s="784"/>
      <c r="AE129" s="785"/>
      <c r="AF129" s="786">
        <v>1904250</v>
      </c>
      <c r="AG129" s="784"/>
      <c r="AH129" s="784"/>
      <c r="AI129" s="784"/>
      <c r="AJ129" s="785"/>
      <c r="AK129" s="786">
        <v>1754565</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8.8000000000000007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339573</v>
      </c>
      <c r="AB130" s="784"/>
      <c r="AC130" s="784"/>
      <c r="AD130" s="784"/>
      <c r="AE130" s="785"/>
      <c r="AF130" s="786">
        <v>329992</v>
      </c>
      <c r="AG130" s="784"/>
      <c r="AH130" s="784"/>
      <c r="AI130" s="784"/>
      <c r="AJ130" s="785"/>
      <c r="AK130" s="786">
        <v>307800</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1526096</v>
      </c>
      <c r="AB131" s="717"/>
      <c r="AC131" s="717"/>
      <c r="AD131" s="717"/>
      <c r="AE131" s="718"/>
      <c r="AF131" s="719">
        <v>1574258</v>
      </c>
      <c r="AG131" s="717"/>
      <c r="AH131" s="717"/>
      <c r="AI131" s="717"/>
      <c r="AJ131" s="718"/>
      <c r="AK131" s="719">
        <v>1446765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8.2446320550000003</v>
      </c>
      <c r="AB132" s="740"/>
      <c r="AC132" s="740"/>
      <c r="AD132" s="740"/>
      <c r="AE132" s="741"/>
      <c r="AF132" s="742">
        <v>8.7708622090000006</v>
      </c>
      <c r="AG132" s="740"/>
      <c r="AH132" s="740"/>
      <c r="AI132" s="740"/>
      <c r="AJ132" s="741"/>
      <c r="AK132" s="742">
        <v>9.6792499129999996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9.8000000000000007</v>
      </c>
      <c r="AB133" s="749"/>
      <c r="AC133" s="749"/>
      <c r="AD133" s="749"/>
      <c r="AE133" s="750"/>
      <c r="AF133" s="748">
        <v>9.3000000000000007</v>
      </c>
      <c r="AG133" s="749"/>
      <c r="AH133" s="749"/>
      <c r="AI133" s="749"/>
      <c r="AJ133" s="750"/>
      <c r="AK133" s="748">
        <v>8.8000000000000007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6" zoomScaleNormal="85" zoomScaleSheetLayoutView="55" workbookViewId="0">
      <selection activeCell="K72" sqref="K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474181</v>
      </c>
      <c r="L9" s="264">
        <v>232328</v>
      </c>
      <c r="M9" s="265">
        <v>189429</v>
      </c>
      <c r="N9" s="266">
        <v>22.6</v>
      </c>
    </row>
    <row r="10" spans="1:16">
      <c r="A10" s="248"/>
      <c r="B10" s="244"/>
      <c r="C10" s="244"/>
      <c r="D10" s="244"/>
      <c r="E10" s="244"/>
      <c r="F10" s="244"/>
      <c r="G10" s="1133" t="s">
        <v>473</v>
      </c>
      <c r="H10" s="1134"/>
      <c r="I10" s="1134"/>
      <c r="J10" s="1135"/>
      <c r="K10" s="267">
        <v>29194</v>
      </c>
      <c r="L10" s="268">
        <v>14304</v>
      </c>
      <c r="M10" s="269">
        <v>18027</v>
      </c>
      <c r="N10" s="270">
        <v>-20.7</v>
      </c>
    </row>
    <row r="11" spans="1:16" ht="13.5" customHeight="1">
      <c r="A11" s="248"/>
      <c r="B11" s="244"/>
      <c r="C11" s="244"/>
      <c r="D11" s="244"/>
      <c r="E11" s="244"/>
      <c r="F11" s="244"/>
      <c r="G11" s="1133" t="s">
        <v>474</v>
      </c>
      <c r="H11" s="1134"/>
      <c r="I11" s="1134"/>
      <c r="J11" s="1135"/>
      <c r="K11" s="267">
        <v>63974</v>
      </c>
      <c r="L11" s="268">
        <v>31344</v>
      </c>
      <c r="M11" s="269">
        <v>27251</v>
      </c>
      <c r="N11" s="270">
        <v>15</v>
      </c>
    </row>
    <row r="12" spans="1:16" ht="13.5" customHeight="1">
      <c r="A12" s="248"/>
      <c r="B12" s="244"/>
      <c r="C12" s="244"/>
      <c r="D12" s="244"/>
      <c r="E12" s="244"/>
      <c r="F12" s="244"/>
      <c r="G12" s="1133" t="s">
        <v>475</v>
      </c>
      <c r="H12" s="1134"/>
      <c r="I12" s="1134"/>
      <c r="J12" s="1135"/>
      <c r="K12" s="267" t="s">
        <v>476</v>
      </c>
      <c r="L12" s="268" t="s">
        <v>476</v>
      </c>
      <c r="M12" s="269">
        <v>4133</v>
      </c>
      <c r="N12" s="270" t="s">
        <v>476</v>
      </c>
    </row>
    <row r="13" spans="1:16" ht="13.5" customHeight="1">
      <c r="A13" s="248"/>
      <c r="B13" s="244"/>
      <c r="C13" s="244"/>
      <c r="D13" s="244"/>
      <c r="E13" s="244"/>
      <c r="F13" s="244"/>
      <c r="G13" s="1133" t="s">
        <v>477</v>
      </c>
      <c r="H13" s="1134"/>
      <c r="I13" s="1134"/>
      <c r="J13" s="1135"/>
      <c r="K13" s="267" t="s">
        <v>476</v>
      </c>
      <c r="L13" s="268" t="s">
        <v>476</v>
      </c>
      <c r="M13" s="269" t="s">
        <v>476</v>
      </c>
      <c r="N13" s="270" t="s">
        <v>476</v>
      </c>
    </row>
    <row r="14" spans="1:16" ht="13.5" customHeight="1">
      <c r="A14" s="248"/>
      <c r="B14" s="244"/>
      <c r="C14" s="244"/>
      <c r="D14" s="244"/>
      <c r="E14" s="244"/>
      <c r="F14" s="244"/>
      <c r="G14" s="1133" t="s">
        <v>478</v>
      </c>
      <c r="H14" s="1134"/>
      <c r="I14" s="1134"/>
      <c r="J14" s="1135"/>
      <c r="K14" s="267">
        <v>27534</v>
      </c>
      <c r="L14" s="268">
        <v>13490</v>
      </c>
      <c r="M14" s="269">
        <v>9019</v>
      </c>
      <c r="N14" s="270">
        <v>49.6</v>
      </c>
    </row>
    <row r="15" spans="1:16" ht="13.5" customHeight="1">
      <c r="A15" s="248"/>
      <c r="B15" s="244"/>
      <c r="C15" s="244"/>
      <c r="D15" s="244"/>
      <c r="E15" s="244"/>
      <c r="F15" s="244"/>
      <c r="G15" s="1133" t="s">
        <v>479</v>
      </c>
      <c r="H15" s="1134"/>
      <c r="I15" s="1134"/>
      <c r="J15" s="1135"/>
      <c r="K15" s="267">
        <v>5951</v>
      </c>
      <c r="L15" s="268">
        <v>2916</v>
      </c>
      <c r="M15" s="269">
        <v>5105</v>
      </c>
      <c r="N15" s="270">
        <v>-42.9</v>
      </c>
    </row>
    <row r="16" spans="1:16">
      <c r="A16" s="248"/>
      <c r="B16" s="244"/>
      <c r="C16" s="244"/>
      <c r="D16" s="244"/>
      <c r="E16" s="244"/>
      <c r="F16" s="244"/>
      <c r="G16" s="1136" t="s">
        <v>480</v>
      </c>
      <c r="H16" s="1137"/>
      <c r="I16" s="1137"/>
      <c r="J16" s="1138"/>
      <c r="K16" s="268">
        <v>-47720</v>
      </c>
      <c r="L16" s="268">
        <v>-23381</v>
      </c>
      <c r="M16" s="269">
        <v>-20971</v>
      </c>
      <c r="N16" s="270">
        <v>11.5</v>
      </c>
    </row>
    <row r="17" spans="1:16">
      <c r="A17" s="248"/>
      <c r="B17" s="244"/>
      <c r="C17" s="244"/>
      <c r="D17" s="244"/>
      <c r="E17" s="244"/>
      <c r="F17" s="244"/>
      <c r="G17" s="1136" t="s">
        <v>170</v>
      </c>
      <c r="H17" s="1137"/>
      <c r="I17" s="1137"/>
      <c r="J17" s="1138"/>
      <c r="K17" s="268">
        <v>553114</v>
      </c>
      <c r="L17" s="268">
        <v>271001</v>
      </c>
      <c r="M17" s="269">
        <v>231994</v>
      </c>
      <c r="N17" s="270">
        <v>16.8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23.52</v>
      </c>
      <c r="L21" s="281">
        <v>21.1</v>
      </c>
      <c r="M21" s="282">
        <v>2.42</v>
      </c>
      <c r="N21" s="249"/>
      <c r="O21" s="283"/>
      <c r="P21" s="279"/>
    </row>
    <row r="22" spans="1:16" s="284" customFormat="1">
      <c r="A22" s="279"/>
      <c r="B22" s="249"/>
      <c r="C22" s="249"/>
      <c r="D22" s="249"/>
      <c r="E22" s="249"/>
      <c r="F22" s="249"/>
      <c r="G22" s="1130" t="s">
        <v>486</v>
      </c>
      <c r="H22" s="1131"/>
      <c r="I22" s="1131"/>
      <c r="J22" s="1132"/>
      <c r="K22" s="285">
        <v>99.6</v>
      </c>
      <c r="L22" s="286">
        <v>95</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443539</v>
      </c>
      <c r="L32" s="294">
        <v>217315</v>
      </c>
      <c r="M32" s="295">
        <v>144190</v>
      </c>
      <c r="N32" s="296">
        <v>50.7</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t="s">
        <v>476</v>
      </c>
      <c r="N34" s="296" t="s">
        <v>476</v>
      </c>
    </row>
    <row r="35" spans="1:16" ht="27" customHeight="1">
      <c r="A35" s="248"/>
      <c r="B35" s="244"/>
      <c r="C35" s="244"/>
      <c r="D35" s="244"/>
      <c r="E35" s="244"/>
      <c r="F35" s="244"/>
      <c r="G35" s="1121" t="s">
        <v>492</v>
      </c>
      <c r="H35" s="1122"/>
      <c r="I35" s="1122"/>
      <c r="J35" s="1123"/>
      <c r="K35" s="294">
        <v>25880</v>
      </c>
      <c r="L35" s="294">
        <v>12680</v>
      </c>
      <c r="M35" s="295">
        <v>29858</v>
      </c>
      <c r="N35" s="296">
        <v>-57.5</v>
      </c>
    </row>
    <row r="36" spans="1:16" ht="27" customHeight="1">
      <c r="A36" s="248"/>
      <c r="B36" s="244"/>
      <c r="C36" s="244"/>
      <c r="D36" s="244"/>
      <c r="E36" s="244"/>
      <c r="F36" s="244"/>
      <c r="G36" s="1121" t="s">
        <v>493</v>
      </c>
      <c r="H36" s="1122"/>
      <c r="I36" s="1122"/>
      <c r="J36" s="1123"/>
      <c r="K36" s="294">
        <v>20417</v>
      </c>
      <c r="L36" s="294">
        <v>10003</v>
      </c>
      <c r="M36" s="295">
        <v>6079</v>
      </c>
      <c r="N36" s="296">
        <v>64.599999999999994</v>
      </c>
    </row>
    <row r="37" spans="1:16" ht="13.5" customHeight="1">
      <c r="A37" s="248"/>
      <c r="B37" s="244"/>
      <c r="C37" s="244"/>
      <c r="D37" s="244"/>
      <c r="E37" s="244"/>
      <c r="F37" s="244"/>
      <c r="G37" s="1121" t="s">
        <v>494</v>
      </c>
      <c r="H37" s="1122"/>
      <c r="I37" s="1122"/>
      <c r="J37" s="1123"/>
      <c r="K37" s="294">
        <v>5430</v>
      </c>
      <c r="L37" s="294">
        <v>2660</v>
      </c>
      <c r="M37" s="295">
        <v>2554</v>
      </c>
      <c r="N37" s="296">
        <v>4.2</v>
      </c>
    </row>
    <row r="38" spans="1:16" ht="27" customHeight="1">
      <c r="A38" s="248"/>
      <c r="B38" s="244"/>
      <c r="C38" s="244"/>
      <c r="D38" s="244"/>
      <c r="E38" s="244"/>
      <c r="F38" s="244"/>
      <c r="G38" s="1124" t="s">
        <v>495</v>
      </c>
      <c r="H38" s="1125"/>
      <c r="I38" s="1125"/>
      <c r="J38" s="1126"/>
      <c r="K38" s="297">
        <v>460</v>
      </c>
      <c r="L38" s="297">
        <v>225</v>
      </c>
      <c r="M38" s="298">
        <v>44</v>
      </c>
      <c r="N38" s="299">
        <v>411.4</v>
      </c>
      <c r="O38" s="293"/>
    </row>
    <row r="39" spans="1:16">
      <c r="A39" s="248"/>
      <c r="B39" s="244"/>
      <c r="C39" s="244"/>
      <c r="D39" s="244"/>
      <c r="E39" s="244"/>
      <c r="F39" s="244"/>
      <c r="G39" s="1124" t="s">
        <v>496</v>
      </c>
      <c r="H39" s="1125"/>
      <c r="I39" s="1125"/>
      <c r="J39" s="1126"/>
      <c r="K39" s="300">
        <v>-47890</v>
      </c>
      <c r="L39" s="300">
        <v>-23464</v>
      </c>
      <c r="M39" s="301">
        <v>-7957</v>
      </c>
      <c r="N39" s="302">
        <v>194.9</v>
      </c>
      <c r="O39" s="293"/>
    </row>
    <row r="40" spans="1:16" ht="27" customHeight="1">
      <c r="A40" s="248"/>
      <c r="B40" s="244"/>
      <c r="C40" s="244"/>
      <c r="D40" s="244"/>
      <c r="E40" s="244"/>
      <c r="F40" s="244"/>
      <c r="G40" s="1121" t="s">
        <v>497</v>
      </c>
      <c r="H40" s="1122"/>
      <c r="I40" s="1122"/>
      <c r="J40" s="1123"/>
      <c r="K40" s="300">
        <v>-307800</v>
      </c>
      <c r="L40" s="300">
        <v>-150808</v>
      </c>
      <c r="M40" s="301">
        <v>-129245</v>
      </c>
      <c r="N40" s="302">
        <v>16.7</v>
      </c>
      <c r="O40" s="293"/>
    </row>
    <row r="41" spans="1:16">
      <c r="A41" s="248"/>
      <c r="B41" s="244"/>
      <c r="C41" s="244"/>
      <c r="D41" s="244"/>
      <c r="E41" s="244"/>
      <c r="F41" s="244"/>
      <c r="G41" s="1127" t="s">
        <v>280</v>
      </c>
      <c r="H41" s="1128"/>
      <c r="I41" s="1128"/>
      <c r="J41" s="1129"/>
      <c r="K41" s="294">
        <v>140036</v>
      </c>
      <c r="L41" s="300">
        <v>68611</v>
      </c>
      <c r="M41" s="301">
        <v>45523</v>
      </c>
      <c r="N41" s="302">
        <v>50.7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568461</v>
      </c>
      <c r="J51" s="320">
        <v>257106</v>
      </c>
      <c r="K51" s="321">
        <v>-33.700000000000003</v>
      </c>
      <c r="L51" s="322">
        <v>334234</v>
      </c>
      <c r="M51" s="323">
        <v>27.2</v>
      </c>
      <c r="N51" s="324">
        <v>-60.9</v>
      </c>
    </row>
    <row r="52" spans="1:14">
      <c r="A52" s="248"/>
      <c r="B52" s="244"/>
      <c r="C52" s="244"/>
      <c r="D52" s="244"/>
      <c r="E52" s="244"/>
      <c r="F52" s="244"/>
      <c r="G52" s="325"/>
      <c r="H52" s="326" t="s">
        <v>508</v>
      </c>
      <c r="I52" s="327">
        <v>245449</v>
      </c>
      <c r="J52" s="328">
        <v>111013</v>
      </c>
      <c r="K52" s="329">
        <v>-58.7</v>
      </c>
      <c r="L52" s="330">
        <v>135366</v>
      </c>
      <c r="M52" s="331">
        <v>-8.1999999999999993</v>
      </c>
      <c r="N52" s="332">
        <v>-50.5</v>
      </c>
    </row>
    <row r="53" spans="1:14">
      <c r="A53" s="248"/>
      <c r="B53" s="244"/>
      <c r="C53" s="244"/>
      <c r="D53" s="244"/>
      <c r="E53" s="244"/>
      <c r="F53" s="244"/>
      <c r="G53" s="310" t="s">
        <v>509</v>
      </c>
      <c r="H53" s="311"/>
      <c r="I53" s="319">
        <v>399225</v>
      </c>
      <c r="J53" s="320">
        <v>183721</v>
      </c>
      <c r="K53" s="321">
        <v>-28.5</v>
      </c>
      <c r="L53" s="322">
        <v>216155</v>
      </c>
      <c r="M53" s="323">
        <v>-35.299999999999997</v>
      </c>
      <c r="N53" s="324">
        <v>6.8</v>
      </c>
    </row>
    <row r="54" spans="1:14">
      <c r="A54" s="248"/>
      <c r="B54" s="244"/>
      <c r="C54" s="244"/>
      <c r="D54" s="244"/>
      <c r="E54" s="244"/>
      <c r="F54" s="244"/>
      <c r="G54" s="325"/>
      <c r="H54" s="326" t="s">
        <v>508</v>
      </c>
      <c r="I54" s="327">
        <v>248735</v>
      </c>
      <c r="J54" s="328">
        <v>114466</v>
      </c>
      <c r="K54" s="329">
        <v>3.1</v>
      </c>
      <c r="L54" s="330">
        <v>108827</v>
      </c>
      <c r="M54" s="331">
        <v>-19.600000000000001</v>
      </c>
      <c r="N54" s="332">
        <v>22.7</v>
      </c>
    </row>
    <row r="55" spans="1:14">
      <c r="A55" s="248"/>
      <c r="B55" s="244"/>
      <c r="C55" s="244"/>
      <c r="D55" s="244"/>
      <c r="E55" s="244"/>
      <c r="F55" s="244"/>
      <c r="G55" s="310" t="s">
        <v>510</v>
      </c>
      <c r="H55" s="311"/>
      <c r="I55" s="319">
        <v>489924</v>
      </c>
      <c r="J55" s="320">
        <v>231862</v>
      </c>
      <c r="K55" s="321">
        <v>26.2</v>
      </c>
      <c r="L55" s="322">
        <v>228305</v>
      </c>
      <c r="M55" s="323">
        <v>5.6</v>
      </c>
      <c r="N55" s="324">
        <v>20.6</v>
      </c>
    </row>
    <row r="56" spans="1:14">
      <c r="A56" s="248"/>
      <c r="B56" s="244"/>
      <c r="C56" s="244"/>
      <c r="D56" s="244"/>
      <c r="E56" s="244"/>
      <c r="F56" s="244"/>
      <c r="G56" s="325"/>
      <c r="H56" s="326" t="s">
        <v>508</v>
      </c>
      <c r="I56" s="327">
        <v>141596</v>
      </c>
      <c r="J56" s="328">
        <v>67012</v>
      </c>
      <c r="K56" s="329">
        <v>-41.5</v>
      </c>
      <c r="L56" s="330">
        <v>86611</v>
      </c>
      <c r="M56" s="331">
        <v>-20.399999999999999</v>
      </c>
      <c r="N56" s="332">
        <v>-21.1</v>
      </c>
    </row>
    <row r="57" spans="1:14">
      <c r="A57" s="248"/>
      <c r="B57" s="244"/>
      <c r="C57" s="244"/>
      <c r="D57" s="244"/>
      <c r="E57" s="244"/>
      <c r="F57" s="244"/>
      <c r="G57" s="310" t="s">
        <v>511</v>
      </c>
      <c r="H57" s="311"/>
      <c r="I57" s="319">
        <v>913026</v>
      </c>
      <c r="J57" s="320">
        <v>438955</v>
      </c>
      <c r="K57" s="321">
        <v>89.3</v>
      </c>
      <c r="L57" s="322">
        <v>316331</v>
      </c>
      <c r="M57" s="323">
        <v>38.6</v>
      </c>
      <c r="N57" s="324">
        <v>50.7</v>
      </c>
    </row>
    <row r="58" spans="1:14">
      <c r="A58" s="248"/>
      <c r="B58" s="244"/>
      <c r="C58" s="244"/>
      <c r="D58" s="244"/>
      <c r="E58" s="244"/>
      <c r="F58" s="244"/>
      <c r="G58" s="325"/>
      <c r="H58" s="326" t="s">
        <v>508</v>
      </c>
      <c r="I58" s="327">
        <v>379126</v>
      </c>
      <c r="J58" s="328">
        <v>182272</v>
      </c>
      <c r="K58" s="329">
        <v>172</v>
      </c>
      <c r="L58" s="330">
        <v>106387</v>
      </c>
      <c r="M58" s="331">
        <v>22.8</v>
      </c>
      <c r="N58" s="332">
        <v>149.19999999999999</v>
      </c>
    </row>
    <row r="59" spans="1:14">
      <c r="A59" s="248"/>
      <c r="B59" s="244"/>
      <c r="C59" s="244"/>
      <c r="D59" s="244"/>
      <c r="E59" s="244"/>
      <c r="F59" s="244"/>
      <c r="G59" s="310" t="s">
        <v>512</v>
      </c>
      <c r="H59" s="311"/>
      <c r="I59" s="319">
        <v>686673</v>
      </c>
      <c r="J59" s="320">
        <v>336439</v>
      </c>
      <c r="K59" s="321">
        <v>-23.4</v>
      </c>
      <c r="L59" s="322">
        <v>333013</v>
      </c>
      <c r="M59" s="323">
        <v>5.3</v>
      </c>
      <c r="N59" s="324">
        <v>-28.7</v>
      </c>
    </row>
    <row r="60" spans="1:14">
      <c r="A60" s="248"/>
      <c r="B60" s="244"/>
      <c r="C60" s="244"/>
      <c r="D60" s="244"/>
      <c r="E60" s="244"/>
      <c r="F60" s="244"/>
      <c r="G60" s="325"/>
      <c r="H60" s="326" t="s">
        <v>508</v>
      </c>
      <c r="I60" s="333">
        <v>324872</v>
      </c>
      <c r="J60" s="328">
        <v>159173</v>
      </c>
      <c r="K60" s="329">
        <v>-12.7</v>
      </c>
      <c r="L60" s="330">
        <v>126732</v>
      </c>
      <c r="M60" s="331">
        <v>19.100000000000001</v>
      </c>
      <c r="N60" s="332">
        <v>-31.8</v>
      </c>
    </row>
    <row r="61" spans="1:14">
      <c r="A61" s="248"/>
      <c r="B61" s="244"/>
      <c r="C61" s="244"/>
      <c r="D61" s="244"/>
      <c r="E61" s="244"/>
      <c r="F61" s="244"/>
      <c r="G61" s="310" t="s">
        <v>513</v>
      </c>
      <c r="H61" s="334"/>
      <c r="I61" s="335">
        <v>611462</v>
      </c>
      <c r="J61" s="336">
        <v>289617</v>
      </c>
      <c r="K61" s="337">
        <v>6</v>
      </c>
      <c r="L61" s="338">
        <v>285608</v>
      </c>
      <c r="M61" s="339">
        <v>8.3000000000000007</v>
      </c>
      <c r="N61" s="324">
        <v>-2.2999999999999998</v>
      </c>
    </row>
    <row r="62" spans="1:14">
      <c r="A62" s="248"/>
      <c r="B62" s="244"/>
      <c r="C62" s="244"/>
      <c r="D62" s="244"/>
      <c r="E62" s="244"/>
      <c r="F62" s="244"/>
      <c r="G62" s="325"/>
      <c r="H62" s="326" t="s">
        <v>508</v>
      </c>
      <c r="I62" s="327">
        <v>267956</v>
      </c>
      <c r="J62" s="328">
        <v>126787</v>
      </c>
      <c r="K62" s="329">
        <v>12.4</v>
      </c>
      <c r="L62" s="330">
        <v>112785</v>
      </c>
      <c r="M62" s="331">
        <v>-1.3</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25.1</v>
      </c>
      <c r="G47" s="12">
        <v>32.659999999999997</v>
      </c>
      <c r="H47" s="12">
        <v>36.79</v>
      </c>
      <c r="I47" s="12">
        <v>44.22</v>
      </c>
      <c r="J47" s="13">
        <v>49.17</v>
      </c>
    </row>
    <row r="48" spans="2:10" ht="57.75" customHeight="1">
      <c r="B48" s="14"/>
      <c r="C48" s="1141" t="s">
        <v>4</v>
      </c>
      <c r="D48" s="1141"/>
      <c r="E48" s="1142"/>
      <c r="F48" s="15">
        <v>2.17</v>
      </c>
      <c r="G48" s="16">
        <v>3.27</v>
      </c>
      <c r="H48" s="16">
        <v>2.27</v>
      </c>
      <c r="I48" s="16">
        <v>2.54</v>
      </c>
      <c r="J48" s="17">
        <v>2.4</v>
      </c>
    </row>
    <row r="49" spans="2:10" ht="57.75" customHeight="1" thickBot="1">
      <c r="B49" s="18"/>
      <c r="C49" s="1143" t="s">
        <v>5</v>
      </c>
      <c r="D49" s="1143"/>
      <c r="E49" s="1144"/>
      <c r="F49" s="19">
        <v>11.19</v>
      </c>
      <c r="G49" s="20">
        <v>7.32</v>
      </c>
      <c r="H49" s="20">
        <v>5.41</v>
      </c>
      <c r="I49" s="20">
        <v>8.49</v>
      </c>
      <c r="J49" s="21">
        <v>0.82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SheetLayoutView="100" workbookViewId="0">
      <selection activeCell="K36" sqref="K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v>1.51</v>
      </c>
      <c r="G34" s="33">
        <v>2.0299999999999998</v>
      </c>
      <c r="H34" s="33">
        <v>2.35</v>
      </c>
      <c r="I34" s="33">
        <v>2.4300000000000002</v>
      </c>
      <c r="J34" s="34">
        <v>3.12</v>
      </c>
      <c r="K34" s="22"/>
      <c r="L34" s="22"/>
      <c r="M34" s="22"/>
      <c r="N34" s="22"/>
      <c r="O34" s="22"/>
      <c r="P34" s="22"/>
    </row>
    <row r="35" spans="1:16" ht="39" customHeight="1">
      <c r="A35" s="22"/>
      <c r="B35" s="35"/>
      <c r="C35" s="1145" t="s">
        <v>521</v>
      </c>
      <c r="D35" s="1146"/>
      <c r="E35" s="1147"/>
      <c r="F35" s="36">
        <v>2.13</v>
      </c>
      <c r="G35" s="37">
        <v>3.23</v>
      </c>
      <c r="H35" s="37">
        <v>2.2400000000000002</v>
      </c>
      <c r="I35" s="37">
        <v>2.5099999999999998</v>
      </c>
      <c r="J35" s="38">
        <v>2.37</v>
      </c>
      <c r="K35" s="22"/>
      <c r="L35" s="22"/>
      <c r="M35" s="22"/>
      <c r="N35" s="22"/>
      <c r="O35" s="22"/>
      <c r="P35" s="22"/>
    </row>
    <row r="36" spans="1:16" ht="39" customHeight="1">
      <c r="A36" s="22"/>
      <c r="B36" s="35"/>
      <c r="C36" s="1145" t="s">
        <v>522</v>
      </c>
      <c r="D36" s="1146"/>
      <c r="E36" s="1147"/>
      <c r="F36" s="36">
        <v>0.18</v>
      </c>
      <c r="G36" s="37">
        <v>0.18</v>
      </c>
      <c r="H36" s="37">
        <v>0.03</v>
      </c>
      <c r="I36" s="37">
        <v>0.08</v>
      </c>
      <c r="J36" s="38">
        <v>0.14000000000000001</v>
      </c>
      <c r="K36" s="22"/>
      <c r="L36" s="22"/>
      <c r="M36" s="22"/>
      <c r="N36" s="22"/>
      <c r="O36" s="22"/>
      <c r="P36" s="22"/>
    </row>
    <row r="37" spans="1:16" ht="39" customHeight="1">
      <c r="A37" s="22"/>
      <c r="B37" s="35"/>
      <c r="C37" s="1145" t="s">
        <v>523</v>
      </c>
      <c r="D37" s="1146"/>
      <c r="E37" s="1147"/>
      <c r="F37" s="36">
        <v>0.21</v>
      </c>
      <c r="G37" s="37">
        <v>0.2</v>
      </c>
      <c r="H37" s="37">
        <v>0.04</v>
      </c>
      <c r="I37" s="37">
        <v>0.02</v>
      </c>
      <c r="J37" s="38">
        <v>0.11</v>
      </c>
      <c r="K37" s="22"/>
      <c r="L37" s="22"/>
      <c r="M37" s="22"/>
      <c r="N37" s="22"/>
      <c r="O37" s="22"/>
      <c r="P37" s="22"/>
    </row>
    <row r="38" spans="1:16" ht="39" customHeight="1">
      <c r="A38" s="22"/>
      <c r="B38" s="35"/>
      <c r="C38" s="1145" t="s">
        <v>524</v>
      </c>
      <c r="D38" s="1146"/>
      <c r="E38" s="1147"/>
      <c r="F38" s="36">
        <v>0.57999999999999996</v>
      </c>
      <c r="G38" s="37">
        <v>0.4</v>
      </c>
      <c r="H38" s="37">
        <v>0.34</v>
      </c>
      <c r="I38" s="37">
        <v>0.05</v>
      </c>
      <c r="J38" s="38">
        <v>7.0000000000000007E-2</v>
      </c>
      <c r="K38" s="22"/>
      <c r="L38" s="22"/>
      <c r="M38" s="22"/>
      <c r="N38" s="22"/>
      <c r="O38" s="22"/>
      <c r="P38" s="22"/>
    </row>
    <row r="39" spans="1:16" ht="39" customHeight="1">
      <c r="A39" s="22"/>
      <c r="B39" s="35"/>
      <c r="C39" s="1145" t="s">
        <v>525</v>
      </c>
      <c r="D39" s="1146"/>
      <c r="E39" s="1147"/>
      <c r="F39" s="36">
        <v>0.02</v>
      </c>
      <c r="G39" s="37">
        <v>0.03</v>
      </c>
      <c r="H39" s="37">
        <v>0.02</v>
      </c>
      <c r="I39" s="37">
        <v>0.02</v>
      </c>
      <c r="J39" s="38">
        <v>0.03</v>
      </c>
      <c r="K39" s="22"/>
      <c r="L39" s="22"/>
      <c r="M39" s="22"/>
      <c r="N39" s="22"/>
      <c r="O39" s="22"/>
      <c r="P39" s="22"/>
    </row>
    <row r="40" spans="1:16" ht="39" customHeight="1">
      <c r="A40" s="22"/>
      <c r="B40" s="35"/>
      <c r="C40" s="1145" t="s">
        <v>526</v>
      </c>
      <c r="D40" s="1146"/>
      <c r="E40" s="1147"/>
      <c r="F40" s="36">
        <v>0.04</v>
      </c>
      <c r="G40" s="37">
        <v>0.04</v>
      </c>
      <c r="H40" s="37">
        <v>0.04</v>
      </c>
      <c r="I40" s="37">
        <v>0.01</v>
      </c>
      <c r="J40" s="38">
        <v>0.01</v>
      </c>
      <c r="K40" s="22"/>
      <c r="L40" s="22"/>
      <c r="M40" s="22"/>
      <c r="N40" s="22"/>
      <c r="O40" s="22"/>
      <c r="P40" s="22"/>
    </row>
    <row r="41" spans="1:16" ht="39" customHeight="1">
      <c r="A41" s="22"/>
      <c r="B41" s="35"/>
      <c r="C41" s="1145" t="s">
        <v>527</v>
      </c>
      <c r="D41" s="1146"/>
      <c r="E41" s="1147"/>
      <c r="F41" s="36">
        <v>0.01</v>
      </c>
      <c r="G41" s="37">
        <v>0</v>
      </c>
      <c r="H41" s="37">
        <v>0</v>
      </c>
      <c r="I41" s="37">
        <v>0</v>
      </c>
      <c r="J41" s="38">
        <v>0</v>
      </c>
      <c r="K41" s="22"/>
      <c r="L41" s="22"/>
      <c r="M41" s="22"/>
      <c r="N41" s="22"/>
      <c r="O41" s="22"/>
      <c r="P41" s="22"/>
    </row>
    <row r="42" spans="1:16" ht="39" customHeight="1">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529</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476</v>
      </c>
      <c r="L45" s="60">
        <v>464</v>
      </c>
      <c r="M45" s="60">
        <v>454</v>
      </c>
      <c r="N45" s="60">
        <v>457</v>
      </c>
      <c r="O45" s="61">
        <v>444</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20</v>
      </c>
      <c r="L48" s="64">
        <v>30</v>
      </c>
      <c r="M48" s="64">
        <v>22</v>
      </c>
      <c r="N48" s="64">
        <v>22</v>
      </c>
      <c r="O48" s="65">
        <v>26</v>
      </c>
      <c r="P48" s="48"/>
      <c r="Q48" s="48"/>
      <c r="R48" s="48"/>
      <c r="S48" s="48"/>
      <c r="T48" s="48"/>
      <c r="U48" s="48"/>
    </row>
    <row r="49" spans="1:21" ht="30.75" customHeight="1">
      <c r="A49" s="48"/>
      <c r="B49" s="1163"/>
      <c r="C49" s="1164"/>
      <c r="D49" s="62"/>
      <c r="E49" s="1155" t="s">
        <v>16</v>
      </c>
      <c r="F49" s="1155"/>
      <c r="G49" s="1155"/>
      <c r="H49" s="1155"/>
      <c r="I49" s="1155"/>
      <c r="J49" s="1156"/>
      <c r="K49" s="63">
        <v>33</v>
      </c>
      <c r="L49" s="64">
        <v>32</v>
      </c>
      <c r="M49" s="64">
        <v>30</v>
      </c>
      <c r="N49" s="64">
        <v>25</v>
      </c>
      <c r="O49" s="65">
        <v>20</v>
      </c>
      <c r="P49" s="48"/>
      <c r="Q49" s="48"/>
      <c r="R49" s="48"/>
      <c r="S49" s="48"/>
      <c r="T49" s="48"/>
      <c r="U49" s="48"/>
    </row>
    <row r="50" spans="1:21" ht="30.75" customHeight="1">
      <c r="A50" s="48"/>
      <c r="B50" s="1163"/>
      <c r="C50" s="1164"/>
      <c r="D50" s="62"/>
      <c r="E50" s="1155" t="s">
        <v>17</v>
      </c>
      <c r="F50" s="1155"/>
      <c r="G50" s="1155"/>
      <c r="H50" s="1155"/>
      <c r="I50" s="1155"/>
      <c r="J50" s="1156"/>
      <c r="K50" s="63">
        <v>12</v>
      </c>
      <c r="L50" s="64">
        <v>11</v>
      </c>
      <c r="M50" s="64">
        <v>3</v>
      </c>
      <c r="N50" s="64">
        <v>6</v>
      </c>
      <c r="O50" s="65">
        <v>5</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389</v>
      </c>
      <c r="L52" s="64">
        <v>383</v>
      </c>
      <c r="M52" s="64">
        <v>383</v>
      </c>
      <c r="N52" s="64">
        <v>372</v>
      </c>
      <c r="O52" s="65">
        <v>355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152</v>
      </c>
      <c r="L53" s="69">
        <v>154</v>
      </c>
      <c r="M53" s="69">
        <v>126</v>
      </c>
      <c r="N53" s="69">
        <v>138</v>
      </c>
      <c r="O53" s="70">
        <v>140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2016-04-15T08:35:19Z</cp:lastPrinted>
  <dcterms:created xsi:type="dcterms:W3CDTF">2016-02-15T00:23:48Z</dcterms:created>
  <dcterms:modified xsi:type="dcterms:W3CDTF">2016-04-25T03:55:21Z</dcterms:modified>
  <cp:category/>
</cp:coreProperties>
</file>