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KURYU\Desktop\【財政状況資料集】_014371_北竜町_2016\結合後（公表用ファイル）\"/>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BW34" i="9"/>
  <c r="C34" i="9"/>
  <c r="C35" i="9" s="1"/>
  <c r="CO34" i="9" l="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<sst xmlns="http://schemas.openxmlformats.org/spreadsheetml/2006/main" count="1047" uniqueCount="561">
  <si>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</si>
  <si>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</si>
  <si>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</si>
  <si>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</si>
  <si>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</si>
  <si>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</si>
  <si>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</si>
  <si>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</si>
  <si>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</si>
  <si>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</si>
  <si>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</si>
  <si>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</si>
  <si>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</si>
  <si>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</si>
  <si>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</si>
  <si>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</si>
  <si>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</si>
  <si>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</si>
  <si>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</si>
  <si>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</si>
  <si>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</si>
  <si>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</si>
  <si>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</si>
  <si>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</si>
  <si>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</si>
  <si>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</si>
  <si>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</si>
  <si>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</si>
  <si>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</si>
  <si>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</si>
  <si>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</si>
  <si>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</si>
  <si>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</si>
  <si>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</si>
  <si>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</si>
  <si>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</si>
  <si>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</si>
  <si>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</si>
  <si>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</si>
  <si>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</si>
  <si>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</si>
  <si>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</si>
  <si>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</si>
  <si>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</si>
  <si>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</si>
  <si>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</si>
  <si>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</si>
  <si>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</si>
  <si>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</si>
  <si>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</si>
  <si>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</si>
  <si>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</si>
  <si>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</si>
  <si>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</si>
  <si>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</si>
  <si>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</si>
  <si>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</si>
  <si>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</si>
  <si>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</si>
  <si>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</si>
  <si>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</si>
  <si>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</si>
  <si>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</si>
  <si>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</si>
  <si>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</si>
  <si>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</si>
  <si>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</si>
  <si>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</si>
  <si>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</si>
  <si>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</si>
  <si>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</si>
  <si>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</si>
  <si>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</si>
  <si>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</si>
  <si>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</si>
  <si>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</si>
  <si>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</si>
  <si>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</si>
  <si>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</si>
  <si>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</si>
  <si>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</si>
  <si>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</si>
  <si>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</si>
  <si>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</si>
  <si>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</si>
  <si>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</si>
  <si>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</si>
  <si>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</si>
  <si>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</si>
  <si>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</si>
  <si>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</si>
  <si>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</si>
  <si>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</si>
  <si>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</si>
  <si>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</si>
  <si>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</si>
  <si>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</si>
  <si>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</si>
  <si>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</si>
  <si>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</si>
  <si>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</si>
  <si>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</si>
  <si>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</si>
  <si>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</si>
  <si>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</si>
  <si>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</si>
  <si>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</si>
  <si>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</si>
  <si>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</si>
  <si>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</si>
  <si>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</si>
  <si>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</si>
  <si>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</si>
  <si>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</si>
  <si>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</si>
  <si>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</si>
  <si>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</si>
  <si>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</si>
  <si>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</si>
  <si>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</si>
  <si>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</si>
  <si>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</si>
  <si>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</si>
  <si>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</si>
  <si>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</si>
  <si>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</si>
  <si>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</si>
  <si>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</si>
  <si>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</si>
  <si>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</si>
  <si>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</si>
  <si>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</si>
  <si>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</si>
  <si>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</si>
  <si>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</si>
  <si>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</si>
  <si>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</si>
  <si>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</si>
  <si>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</si>
  <si>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</si>
  <si>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</si>
  <si>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</si>
  <si>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</si>
  <si>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</si>
  <si>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</si>
  <si>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</si>
  <si>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</si>
  <si>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</si>
  <si>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</si>
  <si>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</si>
  <si>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</si>
  <si>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</si>
  <si>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</si>
  <si>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</si>
  <si>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</si>
  <si>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</si>
  <si>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</si>
  <si>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</si>
  <si>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</si>
  <si>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</si>
  <si>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</si>
  <si>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</si>
  <si>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</si>
  <si>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</si>
  <si>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</si>
  <si>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</si>
  <si>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</si>
  <si>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</si>
  <si>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</si>
  <si>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</si>
  <si>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</si>
  <si>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</si>
  <si>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</si>
  <si>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</si>
  <si>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</si>
  <si>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</si>
  <si>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</si>
  <si>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</si>
  <si>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</si>
  <si>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</si>
  <si>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</si>
  <si>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</si>
  <si>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</si>
  <si>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</si>
  <si>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</si>
  <si>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</si>
  <si>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</si>
  <si>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</si>
  <si>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</si>
  <si>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</si>
  <si>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</si>
  <si>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</si>
  <si>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</si>
  <si>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</si>
  <si>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北海道北竜町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</si>
  <si>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</si>
  <si>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</si>
  <si>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</si>
  <si>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</si>
  <si>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</si>
  <si>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</si>
  <si>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</si>
  <si>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</si>
  <si>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</si>
  <si>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</si>
  <si>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</si>
  <si>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</si>
  <si>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</si>
  <si>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</si>
  <si>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</si>
  <si>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</si>
  <si>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</si>
  <si>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</si>
  <si>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</si>
  <si>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</si>
  <si>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</si>
  <si>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</si>
  <si>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</si>
  <si>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</si>
  <si>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</si>
  <si>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</si>
  <si>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</si>
  <si>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</si>
  <si>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</si>
  <si>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</si>
  <si>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</si>
  <si>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</si>
  <si>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</si>
  <si>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</si>
  <si>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</si>
  <si>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</si>
  <si>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</si>
  <si>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</si>
  <si>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</si>
  <si>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</si>
  <si>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</si>
  <si>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</si>
  <si>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</si>
  <si>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</si>
  <si>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</si>
  <si>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</si>
  <si>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</si>
  <si>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</si>
  <si>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</si>
  <si>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</si>
  <si>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</si>
  <si>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</si>
  <si>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</si>
  <si>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</si>
  <si>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</si>
  <si>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</si>
  <si>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</si>
  <si>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</si>
  <si>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</si>
  <si>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</si>
  <si>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</si>
  <si>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</si>
  <si>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</si>
  <si>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</si>
  <si>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</si>
  <si>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</si>
  <si>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</si>
  <si>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</si>
  <si>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</si>
  <si>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</si>
  <si>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</si>
  <si>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</si>
  <si>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</si>
  <si>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</si>
  <si>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</si>
  <si>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</si>
  <si>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</si>
  <si>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</si>
  <si>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</si>
  <si>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</si>
  <si>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</si>
  <si>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</si>
  <si>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</si>
  <si>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</si>
  <si>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</si>
  <si>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</si>
  <si>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</si>
  <si>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</si>
  <si>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</si>
  <si>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</si>
  <si>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</si>
  <si>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</si>
  <si>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</si>
  <si>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</si>
  <si>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</si>
  <si>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</si>
  <si>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</si>
  <si>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</si>
  <si>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</si>
  <si>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</si>
  <si>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</si>
  <si>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</si>
  <si>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</si>
  <si>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</si>
  <si>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</si>
  <si>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</si>
  <si>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</si>
  <si>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</si>
  <si>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</si>
  <si>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</si>
  <si>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</si>
  <si>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</si>
  <si>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</si>
  <si>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</si>
  <si>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</si>
  <si>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</si>
  <si>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</si>
  <si>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</si>
  <si>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</si>
  <si>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</si>
  <si>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</si>
  <si>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</si>
  <si>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</si>
  <si>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</si>
  <si>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</si>
  <si>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</si>
  <si>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</si>
  <si>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</si>
  <si>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</si>
  <si>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</si>
  <si>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</si>
  <si>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</si>
  <si>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</si>
  <si>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</si>
  <si>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</si>
  <si>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</si>
  <si>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</si>
  <si>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</si>
  <si>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</si>
  <si>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</si>
  <si>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</si>
  <si>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</si>
  <si>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</si>
  <si>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</si>
  <si>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</si>
  <si>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</si>
  <si>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</si>
  <si>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</si>
  <si>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北海道北竜町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</si>
  <si>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</si>
  <si>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</si>
  <si>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</si>
  <si>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</si>
  <si>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</si>
  <si>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</si>
  <si>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</si>
  <si>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</si>
  <si>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</si>
  <si>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</si>
  <si>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</si>
  <si>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</si>
  <si>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</si>
  <si>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</si>
  <si>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</si>
  <si>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</si>
  <si>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</si>
  <si>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</si>
  <si>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</si>
  <si>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</si>
  <si>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</si>
  <si>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</si>
  <si>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</si>
  <si>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</si>
  <si>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</si>
  <si>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</si>
  <si>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</si>
  <si>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</si>
  <si>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</si>
  <si>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</si>
  <si>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</si>
  <si>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</si>
  <si>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</si>
  <si>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</si>
  <si>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</si>
  <si>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</si>
  <si>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</si>
  <si>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</si>
  <si>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</si>
  <si>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</si>
  <si>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</si>
  <si>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</si>
  <si>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</si>
  <si>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</si>
  <si>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</si>
  <si>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</si>
  <si>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</si>
  <si>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</si>
  <si>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</si>
  <si>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</si>
  <si>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</si>
  <si>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</si>
  <si>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</si>
  <si>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</si>
  <si>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</si>
  <si>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</si>
  <si>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</si>
  <si>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</si>
  <si>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</si>
  <si>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</si>
  <si>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</si>
  <si>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</si>
  <si>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</si>
  <si>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</si>
  <si>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</si>
  <si>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</si>
  <si>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</si>
  <si>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</si>
  <si>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</si>
  <si>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</si>
  <si>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</si>
  <si>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</si>
  <si>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</si>
  <si>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</si>
  <si>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</si>
  <si>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</si>
  <si>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</si>
  <si>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</si>
  <si>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</si>
  <si>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</si>
  <si>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</si>
  <si>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</si>
  <si>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</si>
  <si>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</si>
  <si>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</si>
  <si>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</si>
  <si>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</si>
  <si>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</si>
  <si>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</si>
  <si>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</si>
  <si>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</si>
  <si>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</si>
  <si>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</si>
  <si>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</si>
  <si>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</si>
  <si>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</si>
  <si>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</si>
  <si>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</si>
  <si>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</si>
  <si>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</si>
  <si>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</si>
  <si>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</si>
  <si>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</si>
  <si>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</si>
  <si>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</si>
  <si>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</si>
  <si>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</si>
  <si>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</si>
  <si>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</si>
  <si>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</si>
  <si>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</si>
  <si>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</si>
  <si>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</si>
  <si>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</si>
  <si>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</si>
  <si>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</si>
  <si>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</si>
  <si>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</si>
  <si>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</si>
  <si>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</si>
  <si>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</si>
  <si>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</si>
  <si>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</si>
  <si>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</si>
  <si>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</si>
  <si>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</si>
  <si>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</si>
  <si>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</si>
  <si>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</si>
  <si>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</si>
  <si>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</si>
  <si>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</si>
  <si>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</si>
  <si>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</si>
  <si>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</si>
  <si>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</si>
  <si>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</si>
  <si>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</si>
  <si>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</si>
  <si>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</si>
  <si>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</si>
  <si>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</si>
  <si>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</si>
  <si>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</si>
  <si>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</si>
  <si>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</si>
  <si>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</si>
  <si>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</si>
  <si>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</si>
  <si>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</si>
  <si>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</si>
  <si>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</si>
  <si>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</si>
  <si>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</si>
  <si>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</si>
  <si>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</si>
  <si>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</si>
  <si>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</si>
  <si>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</si>
  <si>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</si>
  <si>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</si>
  <si>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</si>
  <si>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</si>
  <si>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</si>
  <si>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</si>
  <si>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</si>
  <si>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</si>
  <si>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</si>
  <si>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</si>
  <si>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</si>
  <si>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</si>
  <si>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</si>
  <si>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</si>
  <si>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</si>
  <si>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</si>
  <si>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</si>
  <si>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</si>
  <si>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</si>
  <si>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</si>
  <si>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</si>
  <si>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</si>
  <si>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</si>
  <si>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</si>
  <si>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</si>
  <si>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簡易水道事業会計</t>
  </si>
  <si>
    <t>一般会計</t>
  </si>
  <si>
    <t>国民健康保険特別会計</t>
  </si>
  <si>
    <t>特別養護老人ホーム事業特別会計</t>
  </si>
  <si>
    <t>町立診療所事業特別会計</t>
  </si>
  <si>
    <t>介護保険特別会計</t>
  </si>
  <si>
    <t>農業集落排水事業及び個別排水処理事業特別会計</t>
  </si>
  <si>
    <t>後期高齢者医療特別会計</t>
  </si>
  <si>
    <t>その他会計（赤字）</t>
  </si>
  <si>
    <t>その他会計（黒字）</t>
  </si>
  <si>
    <t>-</t>
    <phoneticPr fontId="2"/>
  </si>
  <si>
    <t>北空知衛生施設組合</t>
    <rPh sb="0" eb="1">
      <t>キタ</t>
    </rPh>
    <rPh sb="1" eb="3">
      <t>ソラチ</t>
    </rPh>
    <rPh sb="3" eb="5">
      <t>エイセイ</t>
    </rPh>
    <rPh sb="5" eb="7">
      <t>シセツ</t>
    </rPh>
    <rPh sb="7" eb="9">
      <t>クミアイ</t>
    </rPh>
    <phoneticPr fontId="2"/>
  </si>
  <si>
    <t>北空知葬祭組合</t>
    <rPh sb="0" eb="1">
      <t>キタ</t>
    </rPh>
    <rPh sb="1" eb="3">
      <t>ソラチ</t>
    </rPh>
    <rPh sb="3" eb="5">
      <t>ソウサイ</t>
    </rPh>
    <rPh sb="5" eb="7">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</si>
  <si>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</si>
  <si>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9">
      <t>キギョウ</t>
    </rPh>
    <rPh sb="9" eb="10">
      <t>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</si>
  <si>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</si>
  <si>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</si>
  <si>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</si>
  <si>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</si>
  <si>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（株）北竜振興公社</t>
    <rPh sb="1" eb="2">
      <t>カブ</t>
    </rPh>
    <rPh sb="3" eb="5">
      <t>ホクリュウ</t>
    </rPh>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</si>
  <si>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</si>
  <si>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</si>
  <si>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</si>
  <si>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</si>
  <si>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</si>
  <si>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</si>
  <si>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</si>
  <si>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</si>
  <si>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</si>
  <si>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</si>
  <si>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実質公債費比率は近年減少傾向にあるものの、類似団体と比較して高い水準にあり、今後において公共施設更新に係る地方債償還金が増加することから、実質公債費比率が上昇していく見込である。
　 将来負担比率については、充当可能基金残高の増加により近年減少傾向にあるものの、今後において公共施設更新に係る地方債残高が増加し、充当可能基金が減少することが見込まれるため、将来負担比率についても上昇していく見込である。
　 今後においては、これまで以上に公債費の適正化に取り組んでいく必要がある。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</si>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</sst>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231862</c:v>
                </c:pt>
                <c:pt idx="1">
                  <c:v>438955</c:v>
                </c:pt>
                <c:pt idx="2">
                  <c:v>336439</c:v>
                </c:pt>
                <c:pt idx="3">
                  <c:v>320142</c:v>
                </c:pt>
                <c:pt idx="4">
                  <c:v>417714</c:v>
                </c:pt>
              </c:numCache>
            </c:numRef>
          </c:val>
          <c:smooth val="0"/>
        </c:ser>
        <c:dLbls>
          <c:showLegendKey val="0"/>
          <c:showVal val="0"/>
          <c:showCatName val="0"/>
          <c:showSerName val="0"/>
          <c:showPercent val="0"/>
          <c:showBubbleSize val="0"/>
        </c:dLbls>
        <c:marker val="1"/>
        <c:smooth val="0"/>
        <c:axId val="141719824"/>
        <c:axId val="229826112"/>
      </c:lineChart>
      <c:catAx>
        <c:axId val="14171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26112"/>
        <c:crosses val="autoZero"/>
        <c:auto val="1"/>
        <c:lblAlgn val="ctr"/>
        <c:lblOffset val="100"/>
        <c:tickLblSkip val="1"/>
        <c:tickMarkSkip val="1"/>
        <c:noMultiLvlLbl val="0"/>
      </c:catAx>
      <c:valAx>
        <c:axId val="2298261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71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2.27</c:v>
                </c:pt>
                <c:pt idx="1">
                  <c:v>2.54</c:v>
                </c:pt>
                <c:pt idx="2">
                  <c:v>2.4</c:v>
                </c:pt>
                <c:pt idx="3">
                  <c:v>2.93</c:v>
                </c:pt>
                <c:pt idx="4">
                  <c:v>3.14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36.79</c:v>
                </c:pt>
                <c:pt idx="1">
                  <c:v>44.22</c:v>
                </c:pt>
                <c:pt idx="2">
                  <c:v>49.17</c:v>
                </c:pt>
                <c:pt idx="3">
                  <c:v>47.42</c:v>
                </c:pt>
                <c:pt idx="4">
                  <c:v>53.57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2077920"/>
        <c:axId val="234331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5.41</c:v>
                </c:pt>
                <c:pt idx="1">
                  <c:v>8.49</c:v>
                </c:pt>
                <c:pt idx="2">
                  <c:v>0.82</c:v>
                </c:pt>
                <c:pt idx="3">
                  <c:v>0.69</c:v>
                </c:pt>
                <c:pt idx="4">
                  <c:v>4.6100000000000003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2077920"/>
        <c:axId val="234331616"/>
      </c:lineChart>
      <c:catAx>
        <c:axId val="2320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331616"/>
        <c:crosses val="autoZero"/>
        <c:auto val="1"/>
        <c:lblAlgn val="ctr"/>
        <c:lblOffset val="100"/>
        <c:tickLblSkip val="1"/>
        <c:tickMarkSkip val="1"/>
        <c:noMultiLvlLbl val="0"/>
      </c:catAx>
      <c:valAx>
        <c:axId val="23433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農業集落排水事業及び個別排水処理事業特別会計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0.02</c:v>
                </c:pt>
                <c:pt idx="4">
                  <c:v>#N/A</c:v>
                </c:pt>
                <c:pt idx="5">
                  <c:v>0.11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特別養護老人ホーム事業特別会計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0.05</c:v>
                </c:pt>
                <c:pt idx="4">
                  <c:v>#N/A</c:v>
                </c:pt>
                <c:pt idx="5">
                  <c:v>7.0000000000000007E-2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0.08</c:v>
                </c:pt>
                <c:pt idx="4">
                  <c:v>#N/A</c:v>
                </c:pt>
                <c:pt idx="5">
                  <c:v>0.14000000000000001</c:v>
                </c:pt>
                <c:pt idx="6">
                  <c:v>#N/A</c:v>
                </c:pt>
                <c:pt idx="7">
                  <c:v>0.87</c:v>
                </c:pt>
                <c:pt idx="8">
                  <c:v>#N/A</c:v>
                </c:pt>
                <c:pt idx="9">
                  <c:v>0.42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2.2400000000000002</c:v>
                </c:pt>
                <c:pt idx="2">
                  <c:v>#N/A</c:v>
                </c:pt>
                <c:pt idx="3">
                  <c:v>2.5099999999999998</c:v>
                </c:pt>
                <c:pt idx="4">
                  <c:v>#N/A</c:v>
                </c:pt>
                <c:pt idx="5">
                  <c:v>2.37</c:v>
                </c:pt>
                <c:pt idx="6">
                  <c:v>#N/A</c:v>
                </c:pt>
                <c:pt idx="7">
                  <c:v>2.9</c:v>
                </c:pt>
                <c:pt idx="8">
                  <c:v>#N/A</c:v>
                </c:pt>
                <c:pt idx="9">
                  <c:v>3.11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2.35</c:v>
                </c:pt>
                <c:pt idx="2">
                  <c:v>#N/A</c:v>
                </c:pt>
                <c:pt idx="3">
                  <c:v>2.4300000000000002</c:v>
                </c:pt>
                <c:pt idx="4">
                  <c:v>#N/A</c:v>
                </c:pt>
                <c:pt idx="5">
                  <c:v>3.12</c:v>
                </c:pt>
                <c:pt idx="6">
                  <c:v>#N/A</c:v>
                </c:pt>
                <c:pt idx="7">
                  <c:v>3.33</c:v>
                </c:pt>
                <c:pt idx="8">
                  <c:v>#N/A</c:v>
                </c:pt>
                <c:pt idx="9">
                  <c:v>3.86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8182792"/>
        <c:axId val="208264696"/>
      </c:barChart>
      <c:catAx>
        <c:axId val="20818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264696"/>
        <c:crosses val="autoZero"/>
        <c:auto val="1"/>
        <c:lblAlgn val="ctr"/>
        <c:lblOffset val="100"/>
        <c:tickLblSkip val="1"/>
        <c:tickMarkSkip val="1"/>
        <c:noMultiLvlLbl val="0"/>
      </c:catAx>
      <c:valAx>
        <c:axId val="20826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182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383</c:v>
                </c:pt>
                <c:pt idx="5">
                  <c:v>372</c:v>
                </c:pt>
                <c:pt idx="8">
                  <c:v>355</c:v>
                </c:pt>
                <c:pt idx="11">
                  <c:v>350</c:v>
                </c:pt>
                <c:pt idx="14">
                  <c:v>356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6</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25</c:v>
                </c:pt>
                <c:pt idx="6">
                  <c:v>20</c:v>
                </c:pt>
                <c:pt idx="9">
                  <c:v>11</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c:v>
                </c:pt>
                <c:pt idx="3">
                  <c:v>22</c:v>
                </c:pt>
                <c:pt idx="6">
                  <c:v>26</c:v>
                </c:pt>
                <c:pt idx="9">
                  <c:v>25</c:v>
                </c:pt>
                <c:pt idx="12">
                  <c:v>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454</c:v>
                </c:pt>
                <c:pt idx="3">
                  <c:v>457</c:v>
                </c:pt>
                <c:pt idx="6">
                  <c:v>444</c:v>
                </c:pt>
                <c:pt idx="9">
                  <c:v>420</c:v>
                </c:pt>
                <c:pt idx="12">
                  <c:v>428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7472584"/>
        <c:axId val="22982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c:v>
                </c:pt>
                <c:pt idx="2">
                  <c:v>#N/A</c:v>
                </c:pt>
                <c:pt idx="3">
                  <c:v>#N/A</c:v>
                </c:pt>
                <c:pt idx="4">
                  <c:v>138</c:v>
                </c:pt>
                <c:pt idx="5">
                  <c:v>#N/A</c:v>
                </c:pt>
                <c:pt idx="6">
                  <c:v>#N/A</c:v>
                </c:pt>
                <c:pt idx="7">
                  <c:v>140</c:v>
                </c:pt>
                <c:pt idx="8">
                  <c:v>#N/A</c:v>
                </c:pt>
                <c:pt idx="9">
                  <c:v>#N/A</c:v>
                </c:pt>
                <c:pt idx="10">
                  <c:v>111</c:v>
                </c:pt>
                <c:pt idx="11">
                  <c:v>#N/A</c:v>
                </c:pt>
                <c:pt idx="12">
                  <c:v>#N/A</c:v>
                </c:pt>
                <c:pt idx="13">
                  <c:v>122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7472584"/>
        <c:axId val="229821968"/>
      </c:lineChart>
      <c:catAx>
        <c:axId val="20747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821968"/>
        <c:crosses val="autoZero"/>
        <c:auto val="1"/>
        <c:lblAlgn val="ctr"/>
        <c:lblOffset val="100"/>
        <c:tickLblSkip val="1"/>
        <c:tickMarkSkip val="1"/>
        <c:noMultiLvlLbl val="0"/>
      </c:catAx>
      <c:valAx>
        <c:axId val="22982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7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2626</c:v>
                </c:pt>
                <c:pt idx="5">
                  <c:v>2628</c:v>
                </c:pt>
                <c:pt idx="8">
                  <c:v>2613</c:v>
                </c:pt>
                <c:pt idx="11">
                  <c:v>2695</c:v>
                </c:pt>
                <c:pt idx="14">
                  <c:v>2695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670</c:v>
                </c:pt>
                <c:pt idx="5">
                  <c:v>673</c:v>
                </c:pt>
                <c:pt idx="8">
                  <c:v>669</c:v>
                </c:pt>
                <c:pt idx="11">
                  <c:v>631</c:v>
                </c:pt>
                <c:pt idx="14">
                  <c:v>678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1155</c:v>
                </c:pt>
                <c:pt idx="5">
                  <c:v>1282</c:v>
                </c:pt>
                <c:pt idx="8">
                  <c:v>1279</c:v>
                </c:pt>
                <c:pt idx="11">
                  <c:v>1547</c:v>
                </c:pt>
                <c:pt idx="14">
                  <c:v>1670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72</c:v>
                </c:pt>
                <c:pt idx="3">
                  <c:v>54</c:v>
                </c:pt>
                <c:pt idx="6">
                  <c:v>46</c:v>
                </c:pt>
                <c:pt idx="9">
                  <c:v>39</c:v>
                </c:pt>
                <c:pt idx="12">
                  <c:v>31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411</c:v>
                </c:pt>
                <c:pt idx="3">
                  <c:v>404</c:v>
                </c:pt>
                <c:pt idx="6">
                  <c:v>385</c:v>
                </c:pt>
                <c:pt idx="9">
                  <c:v>337</c:v>
                </c:pt>
                <c:pt idx="12">
                  <c:v>336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c:v>
                </c:pt>
                <c:pt idx="3">
                  <c:v>66</c:v>
                </c:pt>
                <c:pt idx="6">
                  <c:v>47</c:v>
                </c:pt>
                <c:pt idx="9">
                  <c:v>37</c:v>
                </c:pt>
                <c:pt idx="12">
                  <c:v>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434</c:v>
                </c:pt>
                <c:pt idx="3">
                  <c:v>470</c:v>
                </c:pt>
                <c:pt idx="6">
                  <c:v>409</c:v>
                </c:pt>
                <c:pt idx="9">
                  <c:v>419</c:v>
                </c:pt>
                <c:pt idx="12">
                  <c:v>445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c:v>
                </c:pt>
                <c:pt idx="3">
                  <c:v>12</c:v>
                </c:pt>
                <c:pt idx="6">
                  <c:v>9</c:v>
                </c:pt>
                <c:pt idx="9">
                  <c:v>6</c:v>
                </c:pt>
                <c:pt idx="12">
                  <c:v>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3795</c:v>
                </c:pt>
                <c:pt idx="3">
                  <c:v>3790</c:v>
                </c:pt>
                <c:pt idx="6">
                  <c:v>3783</c:v>
                </c:pt>
                <c:pt idx="9">
                  <c:v>3855</c:v>
                </c:pt>
                <c:pt idx="12">
                  <c:v>3895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7470672"/>
        <c:axId val="20747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364</c:v>
                </c:pt>
                <c:pt idx="2">
                  <c:v>#N/A</c:v>
                </c:pt>
                <c:pt idx="3">
                  <c:v>#N/A</c:v>
                </c:pt>
                <c:pt idx="4">
                  <c:v>213</c:v>
                </c:pt>
                <c:pt idx="5">
                  <c:v>#N/A</c:v>
                </c:pt>
                <c:pt idx="6">
                  <c:v>#N/A</c:v>
                </c:pt>
                <c:pt idx="7">
                  <c:v>117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7470672"/>
        <c:axId val="207471056"/>
      </c:lineChart>
      <c:catAx>
        <c:axId val="20747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471056"/>
        <c:crosses val="autoZero"/>
        <c:auto val="1"/>
        <c:lblAlgn val="ctr"/>
        <c:lblOffset val="100"/>
        <c:tickLblSkip val="1"/>
        <c:tickMarkSkip val="1"/>
        <c:noMultiLvlLbl val="0"/>
      </c:catAx>
      <c:valAx>
        <c:axId val="20747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7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{F1929B60-9DAF-4B52-BD72-9629BB883AED}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{88F5EA91-A74F-40D5-8AEF-DFE9C0E9F76E}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{C70FE98F-54F8-4AFD-8249-5EECA7E61B30}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{E84F81F2-A865-4F16-B1D7-0C3D51ADB560}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{BF40BCE3-57AB-45D0-8F09-FEC8D63983B9}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{429247E5-8C3A-494B-8F2D-CDFFA60EECA2}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{C63CFEE0-6F34-4C02-AFB2-A00A146713D9}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{37469D4F-1953-4A6B-AC61-BDED8F04FEC7}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{2E439ED7-6B51-4418-9D25-36E3F5D4C378}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{58A5AFC1-B094-4F91-91DF-144634066D55}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7393296"/>
        <c:axId val="207393688"/>
      </c:scatterChart>
      <c:valAx>
        <c:axId val="207393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393688"/>
        <c:crosses val="autoZero"/>
        <c:crossBetween val="midCat"/>
      </c:valAx>
      <c:valAx>
        <c:axId val="207393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39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{764B65ED-7B43-45FB-B6D1-4504806CE2A5}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{7884001C-84F7-437D-A803-EF3F148F64D3}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{76303B29-38E9-49AD-981C-CA048B9DB9C7}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{02F04D5C-727C-4E53-8728-F3005E0FB712}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{BE97BDCD-A1C8-492E-BE5D-672EA2F81347}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9.3000000000000007</c:v>
                </c:pt>
                <c:pt idx="2">
                  <c:v>8.8000000000000007</c:v>
                </c:pt>
                <c:pt idx="3">
                  <c:v>8.5</c:v>
                </c:pt>
                <c:pt idx="4">
                  <c:v>8.4</c:v>
                </c:pt>
              </c:numCache>
            </c:numRef>
          </c:xVal>
          <c:yVal>
            <c:numRef>
              <c:f>公会計指標分析・財政指標組合せ分析表!$K$73:$O$73</c:f>
              <c:numCache>
                <c:formatCode>#,##0.0;"▲ "#,##0.0</c:formatCode>
                <c:ptCount val="5"/>
                <c:pt idx="0">
                  <c:v>23.8</c:v>
                </c:pt>
                <c:pt idx="1">
                  <c:v>13.5</c:v>
                </c:pt>
                <c:pt idx="2">
                  <c:v>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{F157FBB7-3677-4178-9BD5-3B5D0FC6E8EE}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{6CC6C799-22EC-4F22-888B-B9DAC9790B23}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{48B0DED1-A0AF-48D7-A7A3-D63F790920A6}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{7EC2675C-C15C-4996-99F7-930BEA8F01CB}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{49E96083-2179-4874-9EFF-7744483F9BA5}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7394472"/>
        <c:axId val="207394864"/>
      </c:scatterChart>
      <c:valAx>
        <c:axId val="20739447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394864"/>
        <c:crosses val="autoZero"/>
        <c:crossBetween val="midCat"/>
      </c:valAx>
      <c:valAx>
        <c:axId val="207394864"/>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39447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年度に公的資金繰上償還を行うなど、地方債現在高の減少に努めてきたことにより、公営企業等を含めた</a:t>
          </a:r>
          <a:r>
            <a:rPr kumimoji="1" lang="ja-JP" altLang="en-US" sz="1300">
              <a:solidFill>
                <a:schemeClr val="dk1"/>
              </a:solidFill>
              <a:effectLst/>
              <a:latin typeface="+mn-lt"/>
              <a:ea typeface="+mn-ea"/>
              <a:cs typeface="+mn-cs"/>
            </a:rPr>
            <a:t>元利償還金等は</a:t>
          </a:r>
          <a:r>
            <a:rPr kumimoji="1" lang="ja-JP" altLang="ja-JP" sz="1300">
              <a:solidFill>
                <a:schemeClr val="dk1"/>
              </a:solidFill>
              <a:effectLst/>
              <a:latin typeface="+mn-lt"/>
              <a:ea typeface="+mn-ea"/>
              <a:cs typeface="+mn-cs"/>
            </a:rPr>
            <a:t>年々減少傾向にあったが、近年、老朽化した公共施設改修・更新のため発行した地方債の</a:t>
          </a:r>
          <a:r>
            <a:rPr kumimoji="1" lang="ja-JP" altLang="en-US" sz="1300">
              <a:solidFill>
                <a:schemeClr val="dk1"/>
              </a:solidFill>
              <a:effectLst/>
              <a:latin typeface="+mn-lt"/>
              <a:ea typeface="+mn-ea"/>
              <a:cs typeface="+mn-cs"/>
            </a:rPr>
            <a:t>増加により</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増加傾向にある。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今後においても、公共施設の老朽化対策として地方債発行額が増加し元利償還金が増加する見込みであることから、今後においては、将来を見据えた計画的・効率的な事業の実施により</a:t>
          </a:r>
          <a:r>
            <a:rPr kumimoji="1" lang="ja-JP" altLang="en-US" sz="1300">
              <a:solidFill>
                <a:schemeClr val="dk1"/>
              </a:solidFill>
              <a:effectLst/>
              <a:latin typeface="+mn-lt"/>
              <a:ea typeface="+mn-ea"/>
              <a:cs typeface="+mn-cs"/>
            </a:rPr>
            <a:t>地方債発行抑制や</a:t>
          </a:r>
          <a:r>
            <a:rPr kumimoji="1" lang="ja-JP" altLang="ja-JP" sz="1300">
              <a:solidFill>
                <a:schemeClr val="dk1"/>
              </a:solidFill>
              <a:effectLst/>
              <a:latin typeface="+mn-lt"/>
              <a:ea typeface="+mn-ea"/>
              <a:cs typeface="+mn-cs"/>
            </a:rPr>
            <a:t>財政負担の軽減・平準化を図り、</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財政の健全化に努める。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年度に公的資金繰上償還を行うなど、地方債現在高の減少に努めてきたことにより、公営企業等を含めた地方債現在高は年々減少傾向にあったが、近年、老朽化した公共施設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改修・更新</a:t>
          </a:r>
          <a:r>
            <a:rPr kumimoji="1" lang="ja-JP" altLang="en-US" sz="1300">
              <a:solidFill>
                <a:schemeClr val="dk1"/>
              </a:solidFill>
              <a:effectLst/>
              <a:latin typeface="+mn-lt"/>
              <a:ea typeface="+mn-ea"/>
              <a:cs typeface="+mn-cs"/>
            </a:rPr>
            <a:t>の実施により</a:t>
          </a:r>
          <a:r>
            <a:rPr kumimoji="1" lang="ja-JP" altLang="ja-JP" sz="1300">
              <a:solidFill>
                <a:schemeClr val="dk1"/>
              </a:solidFill>
              <a:effectLst/>
              <a:latin typeface="+mn-lt"/>
              <a:ea typeface="+mn-ea"/>
              <a:cs typeface="+mn-cs"/>
            </a:rPr>
            <a:t>地方債現在高が増加している。一方で、財政調整基金積立金やふるさと応援基金積立金の増加などにより、充当可能基金については増加傾向にあることから、将来負担比率は年々減少し、健全な状態を保っている状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しかしながら、今後においても公共施設の老朽化対策</a:t>
          </a:r>
          <a:r>
            <a:rPr kumimoji="1" lang="ja-JP" altLang="en-US" sz="1300">
              <a:solidFill>
                <a:schemeClr val="dk1"/>
              </a:solidFill>
              <a:effectLst/>
              <a:latin typeface="+mn-lt"/>
              <a:ea typeface="+mn-ea"/>
              <a:cs typeface="+mn-cs"/>
            </a:rPr>
            <a:t>の実施により</a:t>
          </a:r>
          <a:r>
            <a:rPr kumimoji="1" lang="ja-JP" altLang="ja-JP" sz="1300">
              <a:solidFill>
                <a:schemeClr val="dk1"/>
              </a:solidFill>
              <a:effectLst/>
              <a:latin typeface="+mn-lt"/>
              <a:ea typeface="+mn-ea"/>
              <a:cs typeface="+mn-cs"/>
            </a:rPr>
            <a:t>地方債発行額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a:t>
          </a:r>
          <a:r>
            <a:rPr kumimoji="1" lang="ja-JP" altLang="ja-JP" sz="1200" baseline="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人口の減少や高齢化（平成</a:t>
          </a:r>
          <a:r>
            <a:rPr kumimoji="1" lang="en-US" altLang="ja-JP" sz="1200" baseline="0">
              <a:solidFill>
                <a:schemeClr val="dk1"/>
              </a:solidFill>
              <a:effectLst/>
              <a:latin typeface="+mn-lt"/>
              <a:ea typeface="+mn-ea"/>
              <a:cs typeface="+mn-cs"/>
            </a:rPr>
            <a:t>28</a:t>
          </a:r>
          <a:r>
            <a:rPr kumimoji="1" lang="ja-JP" altLang="ja-JP" sz="1200" baseline="0">
              <a:solidFill>
                <a:schemeClr val="dk1"/>
              </a:solidFill>
              <a:effectLst/>
              <a:latin typeface="+mn-lt"/>
              <a:ea typeface="+mn-ea"/>
              <a:cs typeface="+mn-cs"/>
            </a:rPr>
            <a:t>年度末高齢化率</a:t>
          </a:r>
          <a:r>
            <a:rPr kumimoji="1" lang="en-US" altLang="ja-JP" sz="1200" baseline="0">
              <a:solidFill>
                <a:schemeClr val="dk1"/>
              </a:solidFill>
              <a:effectLst/>
              <a:latin typeface="+mn-lt"/>
              <a:ea typeface="+mn-ea"/>
              <a:cs typeface="+mn-cs"/>
            </a:rPr>
            <a:t>43.7%</a:t>
          </a:r>
          <a:r>
            <a:rPr kumimoji="1" lang="ja-JP" altLang="ja-JP" sz="1200" baseline="0">
              <a:solidFill>
                <a:schemeClr val="dk1"/>
              </a:solidFill>
              <a:effectLst/>
              <a:latin typeface="+mn-lt"/>
              <a:ea typeface="+mn-ea"/>
              <a:cs typeface="+mn-cs"/>
            </a:rPr>
            <a:t>）に加え、基幹産業である農業以外町内に中心となる産業がないこと等により、財政基盤が弱く、類似団体平均を下回っている。</a:t>
          </a:r>
          <a:endParaRPr lang="ja-JP" altLang="ja-JP" sz="1200">
            <a:effectLst/>
          </a:endParaRPr>
        </a:p>
        <a:p>
          <a:r>
            <a:rPr kumimoji="1" lang="en-US" altLang="ja-JP"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今後、個別訪問等税の徴収強化による歳入の確保に努めるとともに、事務事業の見直し等により経費支出の効率化や経費削減に努め、財政の健全化を図る。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58928</xdr:rowOff>
    </xdr:to>
    <xdr:cxnSp macro="">
      <xdr:nvCxnSpPr>
        <xdr:cNvPr id="65" name="直線コネクタ 64"/>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58928</xdr:rowOff>
    </xdr:to>
    <xdr:cxnSp macro="">
      <xdr:nvCxnSpPr>
        <xdr:cNvPr id="74" name="直線コネクタ 73"/>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近年、経常収支比率は</a:t>
          </a:r>
          <a:r>
            <a:rPr kumimoji="1" lang="ja-JP" altLang="en-US" sz="1100">
              <a:solidFill>
                <a:schemeClr val="dk1"/>
              </a:solidFill>
              <a:effectLst/>
              <a:latin typeface="+mn-lt"/>
              <a:ea typeface="+mn-ea"/>
              <a:cs typeface="+mn-cs"/>
            </a:rPr>
            <a:t>地方交付税の減少により増加</a:t>
          </a:r>
          <a:r>
            <a:rPr kumimoji="1" lang="ja-JP" altLang="ja-JP" sz="1100">
              <a:solidFill>
                <a:schemeClr val="dk1"/>
              </a:solidFill>
              <a:effectLst/>
              <a:latin typeface="+mn-lt"/>
              <a:ea typeface="+mn-ea"/>
              <a:cs typeface="+mn-cs"/>
            </a:rPr>
            <a:t>傾向に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地方交付税の減少により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増加し、依然として</a:t>
          </a:r>
          <a:r>
            <a:rPr kumimoji="1" lang="ja-JP" altLang="ja-JP" sz="1100">
              <a:solidFill>
                <a:schemeClr val="dk1"/>
              </a:solidFill>
              <a:effectLst/>
              <a:latin typeface="+mn-lt"/>
              <a:ea typeface="+mn-ea"/>
              <a:cs typeface="+mn-cs"/>
            </a:rPr>
            <a:t>類似団体を上回っている状況となっている。</a:t>
          </a:r>
          <a:endParaRPr lang="ja-JP" altLang="ja-JP" sz="1100">
            <a:effectLst/>
          </a:endParaRPr>
        </a:p>
        <a:p>
          <a:r>
            <a:rPr kumimoji="1" lang="ja-JP" altLang="ja-JP" sz="1100">
              <a:solidFill>
                <a:schemeClr val="dk1"/>
              </a:solidFill>
              <a:effectLst/>
              <a:latin typeface="+mn-lt"/>
              <a:ea typeface="+mn-ea"/>
              <a:cs typeface="+mn-cs"/>
            </a:rPr>
            <a:t>　今後においても、特別会計を含めた事務事業の点検・見直しを継続し、優先度の低い事務事業について計画的に廃止・縮小を進めるとともに、公共施設等総合管理計画を策定し、施設の維持管理についても、効率的・計画的な管理に努め経常経費の削減を図る。    </a:t>
          </a:r>
          <a:endParaRPr lang="ja-JP" altLang="ja-JP" sz="1100">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また、施設更新等についても同計画に基づき計画的に実施し、地方債の発行を抑制することで公債費の縮減に努め、義務的経費の削減を図る。</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65</xdr:row>
      <xdr:rowOff>60960</xdr:rowOff>
    </xdr:to>
    <xdr:cxnSp macro="">
      <xdr:nvCxnSpPr>
        <xdr:cNvPr id="130" name="直線コネクタ 129"/>
        <xdr:cNvCxnSpPr/>
      </xdr:nvCxnSpPr>
      <xdr:spPr>
        <a:xfrm>
          <a:off x="4114800" y="110604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36830</xdr:rowOff>
    </xdr:to>
    <xdr:cxnSp macro="">
      <xdr:nvCxnSpPr>
        <xdr:cNvPr id="133" name="直線コネクタ 132"/>
        <xdr:cNvCxnSpPr/>
      </xdr:nvCxnSpPr>
      <xdr:spPr>
        <a:xfrm flipV="1">
          <a:off x="3225800" y="1106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155666</xdr:rowOff>
    </xdr:from>
    <xdr:to>
      <xdr:col>4</xdr:col>
      <xdr:colOff>482600</xdr:colOff>
      <xdr:row>65</xdr:row>
      <xdr:rowOff>36830</xdr:rowOff>
    </xdr:to>
    <xdr:cxnSp macro="">
      <xdr:nvCxnSpPr>
        <xdr:cNvPr id="136" name="直線コネクタ 135"/>
        <xdr:cNvCxnSpPr/>
      </xdr:nvCxnSpPr>
      <xdr:spPr>
        <a:xfrm>
          <a:off x="2336800" y="1095701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152219</xdr:rowOff>
    </xdr:from>
    <xdr:to>
      <xdr:col>3</xdr:col>
      <xdr:colOff>279400</xdr:colOff>
      <xdr:row>63</xdr:row>
      <xdr:rowOff>155666</xdr:rowOff>
    </xdr:to>
    <xdr:cxnSp macro="">
      <xdr:nvCxnSpPr>
        <xdr:cNvPr id="139" name="直線コネクタ 138"/>
        <xdr:cNvCxnSpPr/>
      </xdr:nvCxnSpPr>
      <xdr:spPr>
        <a:xfrm>
          <a:off x="1447800" y="109535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9" name="円/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1" name="円/楕円 150"/>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2" name="テキスト ボックス 151"/>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3" name="円/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104866</xdr:rowOff>
    </xdr:from>
    <xdr:to>
      <xdr:col>3</xdr:col>
      <xdr:colOff>330200</xdr:colOff>
      <xdr:row>64</xdr:row>
      <xdr:rowOff>35016</xdr:rowOff>
    </xdr:to>
    <xdr:sp macro="" textlink="">
      <xdr:nvSpPr>
        <xdr:cNvPr id="155" name="円/楕円 154"/>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19793</xdr:rowOff>
    </xdr:from>
    <xdr:ext cx="762000" cy="259045"/>
    <xdr:sp macro="" textlink="">
      <xdr:nvSpPr>
        <xdr:cNvPr id="156" name="テキスト ボックス 155"/>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57" name="円/楕円 156"/>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58" name="テキスト ボックス 157"/>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年度における物件費等決算額については、物件費についてふるさと納税推進事業に係る経費や各種委託料の増により増加し、人件費については、</a:t>
          </a:r>
          <a:r>
            <a:rPr kumimoji="1" lang="ja-JP" altLang="en-US" sz="1200">
              <a:solidFill>
                <a:schemeClr val="dk1"/>
              </a:solidFill>
              <a:effectLst/>
              <a:latin typeface="+mn-lt"/>
              <a:ea typeface="+mn-ea"/>
              <a:cs typeface="+mn-cs"/>
            </a:rPr>
            <a:t>職員数の増及び人事院給与勧告に基づく月例給等の引上げにより増加しており</a:t>
          </a:r>
          <a:r>
            <a:rPr lang="ja-JP" altLang="ja-JP" sz="1200" b="0" i="0" baseline="0">
              <a:solidFill>
                <a:schemeClr val="dk1"/>
              </a:solidFill>
              <a:effectLst/>
              <a:latin typeface="+mn-lt"/>
              <a:ea typeface="+mn-ea"/>
              <a:cs typeface="+mn-cs"/>
            </a:rPr>
            <a:t>、類似団体平均を</a:t>
          </a:r>
          <a:r>
            <a:rPr lang="ja-JP" altLang="en-US" sz="1200" b="0" i="0" baseline="0">
              <a:solidFill>
                <a:schemeClr val="dk1"/>
              </a:solidFill>
              <a:effectLst/>
              <a:latin typeface="+mn-lt"/>
              <a:ea typeface="+mn-ea"/>
              <a:cs typeface="+mn-cs"/>
            </a:rPr>
            <a:t>大きく</a:t>
          </a:r>
          <a:r>
            <a:rPr lang="ja-JP" altLang="ja-JP" sz="1200" b="0" i="0" baseline="0">
              <a:solidFill>
                <a:schemeClr val="dk1"/>
              </a:solidFill>
              <a:effectLst/>
              <a:latin typeface="+mn-lt"/>
              <a:ea typeface="+mn-ea"/>
              <a:cs typeface="+mn-cs"/>
            </a:rPr>
            <a:t>上回っている状況である。</a:t>
          </a:r>
          <a:endParaRPr lang="ja-JP" altLang="ja-JP" sz="1200">
            <a:effectLst/>
          </a:endParaRPr>
        </a:p>
        <a:p>
          <a:r>
            <a:rPr kumimoji="1" lang="ja-JP" altLang="ja-JP" sz="1200">
              <a:solidFill>
                <a:schemeClr val="dk1"/>
              </a:solidFill>
              <a:effectLst/>
              <a:latin typeface="+mn-lt"/>
              <a:ea typeface="+mn-ea"/>
              <a:cs typeface="+mn-cs"/>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76093</xdr:rowOff>
    </xdr:from>
    <xdr:to>
      <xdr:col>7</xdr:col>
      <xdr:colOff>152400</xdr:colOff>
      <xdr:row>83</xdr:row>
      <xdr:rowOff>128687</xdr:rowOff>
    </xdr:to>
    <xdr:cxnSp macro="">
      <xdr:nvCxnSpPr>
        <xdr:cNvPr id="194" name="直線コネクタ 193"/>
        <xdr:cNvCxnSpPr/>
      </xdr:nvCxnSpPr>
      <xdr:spPr>
        <a:xfrm>
          <a:off x="4114800" y="14306443"/>
          <a:ext cx="8382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29899</xdr:rowOff>
    </xdr:from>
    <xdr:to>
      <xdr:col>6</xdr:col>
      <xdr:colOff>0</xdr:colOff>
      <xdr:row>83</xdr:row>
      <xdr:rowOff>76093</xdr:rowOff>
    </xdr:to>
    <xdr:cxnSp macro="">
      <xdr:nvCxnSpPr>
        <xdr:cNvPr id="197" name="直線コネクタ 196"/>
        <xdr:cNvCxnSpPr/>
      </xdr:nvCxnSpPr>
      <xdr:spPr>
        <a:xfrm>
          <a:off x="3225800" y="14260249"/>
          <a:ext cx="889000" cy="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19034</xdr:rowOff>
    </xdr:from>
    <xdr:to>
      <xdr:col>4</xdr:col>
      <xdr:colOff>482600</xdr:colOff>
      <xdr:row>83</xdr:row>
      <xdr:rowOff>29899</xdr:rowOff>
    </xdr:to>
    <xdr:cxnSp macro="">
      <xdr:nvCxnSpPr>
        <xdr:cNvPr id="200" name="直線コネクタ 199"/>
        <xdr:cNvCxnSpPr/>
      </xdr:nvCxnSpPr>
      <xdr:spPr>
        <a:xfrm>
          <a:off x="2336800" y="14249384"/>
          <a:ext cx="889000" cy="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9409</xdr:rowOff>
    </xdr:from>
    <xdr:to>
      <xdr:col>3</xdr:col>
      <xdr:colOff>279400</xdr:colOff>
      <xdr:row>83</xdr:row>
      <xdr:rowOff>19034</xdr:rowOff>
    </xdr:to>
    <xdr:cxnSp macro="">
      <xdr:nvCxnSpPr>
        <xdr:cNvPr id="203" name="直線コネクタ 202"/>
        <xdr:cNvCxnSpPr/>
      </xdr:nvCxnSpPr>
      <xdr:spPr>
        <a:xfrm>
          <a:off x="1447800" y="14239759"/>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77887</xdr:rowOff>
    </xdr:from>
    <xdr:to>
      <xdr:col>7</xdr:col>
      <xdr:colOff>203200</xdr:colOff>
      <xdr:row>84</xdr:row>
      <xdr:rowOff>8037</xdr:rowOff>
    </xdr:to>
    <xdr:sp macro="" textlink="">
      <xdr:nvSpPr>
        <xdr:cNvPr id="213" name="円/楕円 212"/>
        <xdr:cNvSpPr/>
      </xdr:nvSpPr>
      <xdr:spPr>
        <a:xfrm>
          <a:off x="4902200" y="14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49964</xdr:rowOff>
    </xdr:from>
    <xdr:ext cx="762000" cy="259045"/>
    <xdr:sp macro="" textlink="">
      <xdr:nvSpPr>
        <xdr:cNvPr id="214" name="人件費・物件費等の状況該当値テキスト"/>
        <xdr:cNvSpPr txBox="1"/>
      </xdr:nvSpPr>
      <xdr:spPr>
        <a:xfrm>
          <a:off x="5041900" y="1428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535,942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25293</xdr:rowOff>
    </xdr:from>
    <xdr:to>
      <xdr:col>6</xdr:col>
      <xdr:colOff>50800</xdr:colOff>
      <xdr:row>83</xdr:row>
      <xdr:rowOff>126893</xdr:rowOff>
    </xdr:to>
    <xdr:sp macro="" textlink="">
      <xdr:nvSpPr>
        <xdr:cNvPr id="215" name="円/楕円 214"/>
        <xdr:cNvSpPr/>
      </xdr:nvSpPr>
      <xdr:spPr>
        <a:xfrm>
          <a:off x="4064000" y="142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111670</xdr:rowOff>
    </xdr:from>
    <xdr:ext cx="736600" cy="259045"/>
    <xdr:sp macro="" textlink="">
      <xdr:nvSpPr>
        <xdr:cNvPr id="216" name="テキスト ボックス 215"/>
        <xdr:cNvSpPr txBox="1"/>
      </xdr:nvSpPr>
      <xdr:spPr>
        <a:xfrm>
          <a:off x="3733800" y="1434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490,170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150549</xdr:rowOff>
    </xdr:from>
    <xdr:to>
      <xdr:col>4</xdr:col>
      <xdr:colOff>533400</xdr:colOff>
      <xdr:row>83</xdr:row>
      <xdr:rowOff>80699</xdr:rowOff>
    </xdr:to>
    <xdr:sp macro="" textlink="">
      <xdr:nvSpPr>
        <xdr:cNvPr id="217" name="円/楕円 216"/>
        <xdr:cNvSpPr/>
      </xdr:nvSpPr>
      <xdr:spPr>
        <a:xfrm>
          <a:off x="3175000" y="142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65476</xdr:rowOff>
    </xdr:from>
    <xdr:ext cx="762000" cy="259045"/>
    <xdr:sp macro="" textlink="">
      <xdr:nvSpPr>
        <xdr:cNvPr id="218" name="テキスト ボックス 217"/>
        <xdr:cNvSpPr txBox="1"/>
      </xdr:nvSpPr>
      <xdr:spPr>
        <a:xfrm>
          <a:off x="2844800" y="1429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449,968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139684</xdr:rowOff>
    </xdr:from>
    <xdr:to>
      <xdr:col>3</xdr:col>
      <xdr:colOff>330200</xdr:colOff>
      <xdr:row>83</xdr:row>
      <xdr:rowOff>69834</xdr:rowOff>
    </xdr:to>
    <xdr:sp macro="" textlink="">
      <xdr:nvSpPr>
        <xdr:cNvPr id="219" name="円/楕円 218"/>
        <xdr:cNvSpPr/>
      </xdr:nvSpPr>
      <xdr:spPr>
        <a:xfrm>
          <a:off x="2286000" y="14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54611</xdr:rowOff>
    </xdr:from>
    <xdr:ext cx="762000" cy="259045"/>
    <xdr:sp macro="" textlink="">
      <xdr:nvSpPr>
        <xdr:cNvPr id="220" name="テキスト ボックス 219"/>
        <xdr:cNvSpPr txBox="1"/>
      </xdr:nvSpPr>
      <xdr:spPr>
        <a:xfrm>
          <a:off x="1955800" y="1428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440,513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130059</xdr:rowOff>
    </xdr:from>
    <xdr:to>
      <xdr:col>2</xdr:col>
      <xdr:colOff>127000</xdr:colOff>
      <xdr:row>83</xdr:row>
      <xdr:rowOff>60209</xdr:rowOff>
    </xdr:to>
    <xdr:sp macro="" textlink="">
      <xdr:nvSpPr>
        <xdr:cNvPr id="221" name="円/楕円 220"/>
        <xdr:cNvSpPr/>
      </xdr:nvSpPr>
      <xdr:spPr>
        <a:xfrm>
          <a:off x="1397000" y="141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44986</xdr:rowOff>
    </xdr:from>
    <xdr:ext cx="762000" cy="259045"/>
    <xdr:sp macro="" textlink="">
      <xdr:nvSpPr>
        <xdr:cNvPr id="222" name="テキスト ボックス 221"/>
        <xdr:cNvSpPr txBox="1"/>
      </xdr:nvSpPr>
      <xdr:spPr>
        <a:xfrm>
          <a:off x="1066800" y="1427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年度以降、行財政改革により、職員給与の独自削減（基本給の３％削減）を実施し、人件費の削減に努めてきたところであるが、平成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年度より独自削減を廃止したため、平成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年度以降ラスパイレス指数が</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を超えていたが、平成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年度以降減少し</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下回っている状況である。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年度においては</a:t>
          </a:r>
          <a:r>
            <a:rPr kumimoji="1" lang="ja-JP" altLang="en-US" sz="1200">
              <a:solidFill>
                <a:schemeClr val="dk1"/>
              </a:solidFill>
              <a:effectLst/>
              <a:latin typeface="+mn-lt"/>
              <a:ea typeface="+mn-ea"/>
              <a:cs typeface="+mn-cs"/>
            </a:rPr>
            <a:t>、人事院勧告に伴う給与等引き上げ等により</a:t>
          </a:r>
          <a:r>
            <a:rPr kumimoji="1" lang="ja-JP" altLang="ja-JP" sz="1200">
              <a:solidFill>
                <a:schemeClr val="dk1"/>
              </a:solidFill>
              <a:effectLst/>
              <a:latin typeface="+mn-lt"/>
              <a:ea typeface="+mn-ea"/>
              <a:cs typeface="+mn-cs"/>
            </a:rPr>
            <a:t>前年比</a:t>
          </a:r>
          <a:r>
            <a:rPr kumimoji="1" lang="ja-JP" altLang="en-US" sz="1200">
              <a:solidFill>
                <a:schemeClr val="dk1"/>
              </a:solidFill>
              <a:effectLst/>
              <a:latin typeface="+mn-lt"/>
              <a:ea typeface="+mn-ea"/>
              <a:cs typeface="+mn-cs"/>
            </a:rPr>
            <a:t>増となり</a:t>
          </a:r>
          <a:r>
            <a:rPr kumimoji="1" lang="ja-JP" altLang="ja-JP" sz="1200">
              <a:solidFill>
                <a:schemeClr val="dk1"/>
              </a:solidFill>
              <a:effectLst/>
              <a:latin typeface="+mn-lt"/>
              <a:ea typeface="+mn-ea"/>
              <a:cs typeface="+mn-cs"/>
            </a:rPr>
            <a:t>、依然として類似団体平均を上回っている</a:t>
          </a:r>
          <a:r>
            <a:rPr kumimoji="1" lang="ja-JP" altLang="en-US" sz="1200">
              <a:solidFill>
                <a:schemeClr val="dk1"/>
              </a:solidFill>
              <a:effectLst/>
              <a:latin typeface="+mn-lt"/>
              <a:ea typeface="+mn-ea"/>
              <a:cs typeface="+mn-cs"/>
            </a:rPr>
            <a:t>状況である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今後においても、引き続き職員の給与水準の適正化に努める。</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62992</xdr:rowOff>
    </xdr:to>
    <xdr:cxnSp macro="">
      <xdr:nvCxnSpPr>
        <xdr:cNvPr id="254" name="直線コネクタ 253"/>
        <xdr:cNvCxnSpPr/>
      </xdr:nvCxnSpPr>
      <xdr:spPr>
        <a:xfrm>
          <a:off x="16179800" y="147546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86</xdr:row>
      <xdr:rowOff>82296</xdr:rowOff>
    </xdr:to>
    <xdr:cxnSp macro="">
      <xdr:nvCxnSpPr>
        <xdr:cNvPr id="257" name="直線コネクタ 256"/>
        <xdr:cNvCxnSpPr/>
      </xdr:nvCxnSpPr>
      <xdr:spPr>
        <a:xfrm flipV="1">
          <a:off x="15290800" y="14754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86</xdr:row>
      <xdr:rowOff>125730</xdr:rowOff>
    </xdr:to>
    <xdr:cxnSp macro="">
      <xdr:nvCxnSpPr>
        <xdr:cNvPr id="260" name="直線コネクタ 259"/>
        <xdr:cNvCxnSpPr/>
      </xdr:nvCxnSpPr>
      <xdr:spPr>
        <a:xfrm flipV="1">
          <a:off x="14401800" y="148269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88</xdr:row>
      <xdr:rowOff>144780</xdr:rowOff>
    </xdr:to>
    <xdr:cxnSp macro="">
      <xdr:nvCxnSpPr>
        <xdr:cNvPr id="263" name="直線コネクタ 262"/>
        <xdr:cNvCxnSpPr/>
      </xdr:nvCxnSpPr>
      <xdr:spPr>
        <a:xfrm flipV="1">
          <a:off x="13512800" y="1487043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12192</xdr:rowOff>
    </xdr:from>
    <xdr:to>
      <xdr:col>24</xdr:col>
      <xdr:colOff>609600</xdr:colOff>
      <xdr:row>86</xdr:row>
      <xdr:rowOff>113792</xdr:rowOff>
    </xdr:to>
    <xdr:sp macro="" textlink="">
      <xdr:nvSpPr>
        <xdr:cNvPr id="273" name="円/楕円 272"/>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155719</xdr:rowOff>
    </xdr:from>
    <xdr:ext cx="762000" cy="259045"/>
    <xdr:sp macro="" textlink="">
      <xdr:nvSpPr>
        <xdr:cNvPr id="274" name="給与水準   （国との比較）該当値テキスト"/>
        <xdr:cNvSpPr txBox="1"/>
      </xdr:nvSpPr>
      <xdr:spPr>
        <a:xfrm>
          <a:off x="17106900" y="147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75" name="円/楕円 274"/>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6" name="テキスト ボックス 275"/>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7" name="円/楕円 276"/>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117873</xdr:rowOff>
    </xdr:from>
    <xdr:ext cx="762000" cy="259045"/>
    <xdr:sp macro="" textlink="">
      <xdr:nvSpPr>
        <xdr:cNvPr id="278" name="テキスト ボックス 277"/>
        <xdr:cNvSpPr txBox="1"/>
      </xdr:nvSpPr>
      <xdr:spPr>
        <a:xfrm>
          <a:off x="14909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79" name="円/楕円 278"/>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80" name="テキスト ボックス 279"/>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1" name="円/楕円 280"/>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2" name="テキスト ボックス 281"/>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年度以降、行財政改革の実施により、職員数の削減を図ってきたところであるが、</a:t>
          </a:r>
          <a:r>
            <a:rPr kumimoji="1" lang="ja-JP" altLang="en-US" sz="1200">
              <a:solidFill>
                <a:schemeClr val="dk1"/>
              </a:solidFill>
              <a:effectLst/>
              <a:latin typeface="+mn-lt"/>
              <a:ea typeface="+mn-ea"/>
              <a:cs typeface="+mn-cs"/>
            </a:rPr>
            <a:t>近年は、人口の減少や職員数の増加により、</a:t>
          </a:r>
          <a:r>
            <a:rPr kumimoji="1" lang="ja-JP" altLang="ja-JP" sz="1200">
              <a:solidFill>
                <a:schemeClr val="dk1"/>
              </a:solidFill>
              <a:effectLst/>
              <a:latin typeface="+mn-lt"/>
              <a:ea typeface="+mn-ea"/>
              <a:cs typeface="+mn-cs"/>
            </a:rPr>
            <a:t>人口千人当たり職員数</a:t>
          </a:r>
          <a:r>
            <a:rPr kumimoji="1" lang="ja-JP" altLang="en-US" sz="1200">
              <a:solidFill>
                <a:schemeClr val="dk1"/>
              </a:solidFill>
              <a:effectLst/>
              <a:latin typeface="+mn-lt"/>
              <a:ea typeface="+mn-ea"/>
              <a:cs typeface="+mn-cs"/>
            </a:rPr>
            <a:t>は増加傾向にあり、平成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年度においては、</a:t>
          </a:r>
          <a:r>
            <a:rPr kumimoji="1" lang="ja-JP" altLang="ja-JP" sz="1200">
              <a:solidFill>
                <a:schemeClr val="dk1"/>
              </a:solidFill>
              <a:effectLst/>
              <a:latin typeface="+mn-lt"/>
              <a:ea typeface="+mn-ea"/>
              <a:cs typeface="+mn-cs"/>
            </a:rPr>
            <a:t>依然として類似団体平均を上回っている状況であるが、</a:t>
          </a:r>
          <a:r>
            <a:rPr kumimoji="1" lang="ja-JP" altLang="en-US" sz="1200">
              <a:solidFill>
                <a:schemeClr val="dk1"/>
              </a:solidFill>
              <a:effectLst/>
              <a:latin typeface="+mn-lt"/>
              <a:ea typeface="+mn-ea"/>
              <a:cs typeface="+mn-cs"/>
            </a:rPr>
            <a:t>職員数が減少し、人口千人当たり職員数は微減している状況となっている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今後においても、引き続き職員の適正配置、定員管理適正化に努める。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56515</xdr:rowOff>
    </xdr:from>
    <xdr:to>
      <xdr:col>24</xdr:col>
      <xdr:colOff>558800</xdr:colOff>
      <xdr:row>62</xdr:row>
      <xdr:rowOff>57963</xdr:rowOff>
    </xdr:to>
    <xdr:cxnSp macro="">
      <xdr:nvCxnSpPr>
        <xdr:cNvPr id="314" name="直線コネクタ 313"/>
        <xdr:cNvCxnSpPr/>
      </xdr:nvCxnSpPr>
      <xdr:spPr>
        <a:xfrm flipV="1">
          <a:off x="16179800" y="10686415"/>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8737</xdr:rowOff>
    </xdr:from>
    <xdr:to>
      <xdr:col>23</xdr:col>
      <xdr:colOff>406400</xdr:colOff>
      <xdr:row>62</xdr:row>
      <xdr:rowOff>57963</xdr:rowOff>
    </xdr:to>
    <xdr:cxnSp macro="">
      <xdr:nvCxnSpPr>
        <xdr:cNvPr id="317" name="直線コネクタ 316"/>
        <xdr:cNvCxnSpPr/>
      </xdr:nvCxnSpPr>
      <xdr:spPr>
        <a:xfrm>
          <a:off x="15290800" y="10638637"/>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62</xdr:row>
      <xdr:rowOff>8737</xdr:rowOff>
    </xdr:to>
    <xdr:cxnSp macro="">
      <xdr:nvCxnSpPr>
        <xdr:cNvPr id="320" name="直線コネクタ 319"/>
        <xdr:cNvCxnSpPr/>
      </xdr:nvCxnSpPr>
      <xdr:spPr>
        <a:xfrm>
          <a:off x="14401800" y="10616438"/>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137960</xdr:rowOff>
    </xdr:from>
    <xdr:to>
      <xdr:col>21</xdr:col>
      <xdr:colOff>0</xdr:colOff>
      <xdr:row>61</xdr:row>
      <xdr:rowOff>157988</xdr:rowOff>
    </xdr:to>
    <xdr:cxnSp macro="">
      <xdr:nvCxnSpPr>
        <xdr:cNvPr id="323" name="直線コネクタ 322"/>
        <xdr:cNvCxnSpPr/>
      </xdr:nvCxnSpPr>
      <xdr:spPr>
        <a:xfrm>
          <a:off x="13512800" y="10596410"/>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5715</xdr:rowOff>
    </xdr:from>
    <xdr:to>
      <xdr:col>24</xdr:col>
      <xdr:colOff>609600</xdr:colOff>
      <xdr:row>62</xdr:row>
      <xdr:rowOff>107315</xdr:rowOff>
    </xdr:to>
    <xdr:sp macro="" textlink="">
      <xdr:nvSpPr>
        <xdr:cNvPr id="333" name="円/楕円 332"/>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149242</xdr:rowOff>
    </xdr:from>
    <xdr:ext cx="762000" cy="259045"/>
    <xdr:sp macro="" textlink="">
      <xdr:nvSpPr>
        <xdr:cNvPr id="334"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7163</xdr:rowOff>
    </xdr:from>
    <xdr:to>
      <xdr:col>23</xdr:col>
      <xdr:colOff>457200</xdr:colOff>
      <xdr:row>62</xdr:row>
      <xdr:rowOff>108763</xdr:rowOff>
    </xdr:to>
    <xdr:sp macro="" textlink="">
      <xdr:nvSpPr>
        <xdr:cNvPr id="335" name="円/楕円 334"/>
        <xdr:cNvSpPr/>
      </xdr:nvSpPr>
      <xdr:spPr>
        <a:xfrm>
          <a:off x="16129000" y="106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93540</xdr:rowOff>
    </xdr:from>
    <xdr:ext cx="736600" cy="259045"/>
    <xdr:sp macro="" textlink="">
      <xdr:nvSpPr>
        <xdr:cNvPr id="336" name="テキスト ボックス 335"/>
        <xdr:cNvSpPr txBox="1"/>
      </xdr:nvSpPr>
      <xdr:spPr>
        <a:xfrm>
          <a:off x="15798800" y="1072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129387</xdr:rowOff>
    </xdr:from>
    <xdr:to>
      <xdr:col>22</xdr:col>
      <xdr:colOff>254000</xdr:colOff>
      <xdr:row>62</xdr:row>
      <xdr:rowOff>59537</xdr:rowOff>
    </xdr:to>
    <xdr:sp macro="" textlink="">
      <xdr:nvSpPr>
        <xdr:cNvPr id="337" name="円/楕円 336"/>
        <xdr:cNvSpPr/>
      </xdr:nvSpPr>
      <xdr:spPr>
        <a:xfrm>
          <a:off x="152400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44314</xdr:rowOff>
    </xdr:from>
    <xdr:ext cx="762000" cy="259045"/>
    <xdr:sp macro="" textlink="">
      <xdr:nvSpPr>
        <xdr:cNvPr id="338" name="テキスト ボックス 337"/>
        <xdr:cNvSpPr txBox="1"/>
      </xdr:nvSpPr>
      <xdr:spPr>
        <a:xfrm>
          <a:off x="14909800" y="1067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107188</xdr:rowOff>
    </xdr:from>
    <xdr:to>
      <xdr:col>21</xdr:col>
      <xdr:colOff>50800</xdr:colOff>
      <xdr:row>62</xdr:row>
      <xdr:rowOff>37338</xdr:rowOff>
    </xdr:to>
    <xdr:sp macro="" textlink="">
      <xdr:nvSpPr>
        <xdr:cNvPr id="339" name="円/楕円 338"/>
        <xdr:cNvSpPr/>
      </xdr:nvSpPr>
      <xdr:spPr>
        <a:xfrm>
          <a:off x="14351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22115</xdr:rowOff>
    </xdr:from>
    <xdr:ext cx="762000" cy="259045"/>
    <xdr:sp macro="" textlink="">
      <xdr:nvSpPr>
        <xdr:cNvPr id="340" name="テキスト ボックス 339"/>
        <xdr:cNvSpPr txBox="1"/>
      </xdr:nvSpPr>
      <xdr:spPr>
        <a:xfrm>
          <a:off x="14020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87160</xdr:rowOff>
    </xdr:from>
    <xdr:to>
      <xdr:col>19</xdr:col>
      <xdr:colOff>533400</xdr:colOff>
      <xdr:row>62</xdr:row>
      <xdr:rowOff>17310</xdr:rowOff>
    </xdr:to>
    <xdr:sp macro="" textlink="">
      <xdr:nvSpPr>
        <xdr:cNvPr id="341" name="円/楕円 340"/>
        <xdr:cNvSpPr/>
      </xdr:nvSpPr>
      <xdr:spPr>
        <a:xfrm>
          <a:off x="13462000" y="105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2087</xdr:rowOff>
    </xdr:from>
    <xdr:ext cx="762000" cy="259045"/>
    <xdr:sp macro="" textlink="">
      <xdr:nvSpPr>
        <xdr:cNvPr id="342" name="テキスト ボックス 341"/>
        <xdr:cNvSpPr txBox="1"/>
      </xdr:nvSpPr>
      <xdr:spPr>
        <a:xfrm>
          <a:off x="13131800" y="106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実質公債費比率については、平成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年度における公的資金繰上償還の実施や地方債発行の抑制等により減少傾向に</a:t>
          </a:r>
          <a:r>
            <a:rPr kumimoji="1" lang="ja-JP" altLang="en-US" sz="1200">
              <a:solidFill>
                <a:schemeClr val="dk1"/>
              </a:solidFill>
              <a:effectLst/>
              <a:latin typeface="+mn-lt"/>
              <a:ea typeface="+mn-ea"/>
              <a:cs typeface="+mn-cs"/>
            </a:rPr>
            <a:t>あったが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近年、老朽化した公共施設改修・更新のため発行した地方債の元利償還金の増加により、増加傾向にある。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今</a:t>
          </a:r>
          <a:r>
            <a:rPr kumimoji="1" lang="ja-JP" altLang="ja-JP" sz="1200">
              <a:solidFill>
                <a:schemeClr val="dk1"/>
              </a:solidFill>
              <a:effectLst/>
              <a:latin typeface="+mn-lt"/>
              <a:ea typeface="+mn-ea"/>
              <a:cs typeface="+mn-cs"/>
            </a:rPr>
            <a:t>後</a:t>
          </a:r>
          <a:r>
            <a:rPr kumimoji="1" lang="ja-JP" altLang="en-US" sz="1200">
              <a:solidFill>
                <a:schemeClr val="dk1"/>
              </a:solidFill>
              <a:effectLst/>
              <a:latin typeface="+mn-lt"/>
              <a:ea typeface="+mn-ea"/>
              <a:cs typeface="+mn-cs"/>
            </a:rPr>
            <a:t>においても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公共施設の老朽化対策として</a:t>
          </a:r>
          <a:r>
            <a:rPr kumimoji="1" lang="ja-JP" altLang="ja-JP" sz="1200">
              <a:solidFill>
                <a:schemeClr val="dk1"/>
              </a:solidFill>
              <a:effectLst/>
              <a:latin typeface="+mn-lt"/>
              <a:ea typeface="+mn-ea"/>
              <a:cs typeface="+mn-cs"/>
            </a:rPr>
            <a:t>地方債発行額が増加し元利償還金が増加する見込みであることから、今後においては、将来を見据えた計画的・効率的な事業の実施により財政負担の軽減・平準化を図り、財政の健全化に努める。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124460</xdr:rowOff>
    </xdr:to>
    <xdr:cxnSp macro="">
      <xdr:nvCxnSpPr>
        <xdr:cNvPr id="373" name="直線コネクタ 372"/>
        <xdr:cNvCxnSpPr/>
      </xdr:nvCxnSpPr>
      <xdr:spPr>
        <a:xfrm flipV="1">
          <a:off x="16179800" y="71490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138938</xdr:rowOff>
    </xdr:to>
    <xdr:cxnSp macro="">
      <xdr:nvCxnSpPr>
        <xdr:cNvPr id="376" name="直線コネクタ 375"/>
        <xdr:cNvCxnSpPr/>
      </xdr:nvCxnSpPr>
      <xdr:spPr>
        <a:xfrm flipV="1">
          <a:off x="15290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41</xdr:row>
      <xdr:rowOff>163068</xdr:rowOff>
    </xdr:to>
    <xdr:cxnSp macro="">
      <xdr:nvCxnSpPr>
        <xdr:cNvPr id="379" name="直線コネクタ 378"/>
        <xdr:cNvCxnSpPr/>
      </xdr:nvCxnSpPr>
      <xdr:spPr>
        <a:xfrm flipV="1">
          <a:off x="14401800" y="71683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42</xdr:row>
      <xdr:rowOff>15748</xdr:rowOff>
    </xdr:to>
    <xdr:cxnSp macro="">
      <xdr:nvCxnSpPr>
        <xdr:cNvPr id="382" name="直線コネクタ 381"/>
        <xdr:cNvCxnSpPr/>
      </xdr:nvCxnSpPr>
      <xdr:spPr>
        <a:xfrm flipV="1">
          <a:off x="13512800" y="71925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2" name="円/楕円 391"/>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3"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4" name="円/楕円 393"/>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5" name="テキスト ボックス 39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396" name="円/楕円 395"/>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3065</xdr:rowOff>
    </xdr:from>
    <xdr:ext cx="762000" cy="259045"/>
    <xdr:sp macro="" textlink="">
      <xdr:nvSpPr>
        <xdr:cNvPr id="397" name="テキスト ボックス 396"/>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398" name="円/楕円 397"/>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27195</xdr:rowOff>
    </xdr:from>
    <xdr:ext cx="762000" cy="259045"/>
    <xdr:sp macro="" textlink="">
      <xdr:nvSpPr>
        <xdr:cNvPr id="399" name="テキスト ボックス 398"/>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0" name="円/楕円 399"/>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1" name="テキスト ボックス 400"/>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将来負担比率については、</a:t>
          </a:r>
          <a:r>
            <a:rPr kumimoji="1" lang="ja-JP" altLang="en-US" sz="1200">
              <a:solidFill>
                <a:schemeClr val="dk1"/>
              </a:solidFill>
              <a:effectLst/>
              <a:latin typeface="+mn-lt"/>
              <a:ea typeface="+mn-ea"/>
              <a:cs typeface="+mn-cs"/>
            </a:rPr>
            <a:t>地</a:t>
          </a:r>
          <a:r>
            <a:rPr kumimoji="1" lang="ja-JP" altLang="ja-JP" sz="1200">
              <a:solidFill>
                <a:schemeClr val="dk1"/>
              </a:solidFill>
              <a:effectLst/>
              <a:latin typeface="+mn-lt"/>
              <a:ea typeface="+mn-ea"/>
              <a:cs typeface="+mn-cs"/>
            </a:rPr>
            <a:t>方債残高</a:t>
          </a:r>
          <a:r>
            <a:rPr kumimoji="1" lang="ja-JP" altLang="en-US" sz="1200">
              <a:solidFill>
                <a:schemeClr val="dk1"/>
              </a:solidFill>
              <a:effectLst/>
              <a:latin typeface="+mn-lt"/>
              <a:ea typeface="+mn-ea"/>
              <a:cs typeface="+mn-cs"/>
            </a:rPr>
            <a:t>や公営企業債等繰入見込額</a:t>
          </a:r>
          <a:r>
            <a:rPr kumimoji="1" lang="ja-JP" altLang="ja-JP" sz="1200">
              <a:solidFill>
                <a:schemeClr val="dk1"/>
              </a:solidFill>
              <a:effectLst/>
              <a:latin typeface="+mn-lt"/>
              <a:ea typeface="+mn-ea"/>
              <a:cs typeface="+mn-cs"/>
            </a:rPr>
            <a:t>が増加したものの、地方債等への充当可能基金残高の増加や一部事務組合における地方債残高の減少により比率は減少傾向にある。</a:t>
          </a:r>
          <a:endParaRPr lang="ja-JP" altLang="ja-JP" sz="12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今後においても、地方債残高に留意しつつ計画的に事業を実施</a:t>
          </a:r>
          <a:r>
            <a:rPr kumimoji="1" lang="ja-JP" altLang="en-US" sz="1200">
              <a:solidFill>
                <a:schemeClr val="dk1"/>
              </a:solidFill>
              <a:effectLst/>
              <a:latin typeface="+mn-lt"/>
              <a:ea typeface="+mn-ea"/>
              <a:cs typeface="+mn-cs"/>
            </a:rPr>
            <a:t>するとともに</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将来の財政需要に備え基金への積立を実施し</a:t>
          </a:r>
          <a:r>
            <a:rPr kumimoji="1" lang="ja-JP" altLang="ja-JP" sz="1200">
              <a:solidFill>
                <a:schemeClr val="dk1"/>
              </a:solidFill>
              <a:effectLst/>
              <a:latin typeface="+mn-lt"/>
              <a:ea typeface="+mn-ea"/>
              <a:cs typeface="+mn-cs"/>
            </a:rPr>
            <a:t>財政の健全化に努める。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50800</xdr:rowOff>
    </xdr:from>
    <xdr:to>
      <xdr:col>22</xdr:col>
      <xdr:colOff>203200</xdr:colOff>
      <xdr:row>14</xdr:row>
      <xdr:rowOff>145596</xdr:rowOff>
    </xdr:to>
    <xdr:cxnSp macro="">
      <xdr:nvCxnSpPr>
        <xdr:cNvPr id="437" name="直線コネクタ 436"/>
        <xdr:cNvCxnSpPr/>
      </xdr:nvCxnSpPr>
      <xdr:spPr>
        <a:xfrm flipV="1">
          <a:off x="14401800" y="2451100"/>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145596</xdr:rowOff>
    </xdr:from>
    <xdr:to>
      <xdr:col>21</xdr:col>
      <xdr:colOff>0</xdr:colOff>
      <xdr:row>15</xdr:row>
      <xdr:rowOff>151674</xdr:rowOff>
    </xdr:to>
    <xdr:cxnSp macro="">
      <xdr:nvCxnSpPr>
        <xdr:cNvPr id="440" name="直線コネクタ 439"/>
        <xdr:cNvCxnSpPr/>
      </xdr:nvCxnSpPr>
      <xdr:spPr>
        <a:xfrm flipV="1">
          <a:off x="13512800" y="2545896"/>
          <a:ext cx="889000" cy="1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54" name="円/楕円 453"/>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86377</xdr:rowOff>
    </xdr:from>
    <xdr:ext cx="762000" cy="259045"/>
    <xdr:sp macro="" textlink="">
      <xdr:nvSpPr>
        <xdr:cNvPr id="455" name="テキスト ボックス 454"/>
        <xdr:cNvSpPr txBox="1"/>
      </xdr:nvSpPr>
      <xdr:spPr>
        <a:xfrm>
          <a:off x="14909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94796</xdr:rowOff>
    </xdr:from>
    <xdr:to>
      <xdr:col>21</xdr:col>
      <xdr:colOff>50800</xdr:colOff>
      <xdr:row>15</xdr:row>
      <xdr:rowOff>24946</xdr:rowOff>
    </xdr:to>
    <xdr:sp macro="" textlink="">
      <xdr:nvSpPr>
        <xdr:cNvPr id="456" name="円/楕円 455"/>
        <xdr:cNvSpPr/>
      </xdr:nvSpPr>
      <xdr:spPr>
        <a:xfrm>
          <a:off x="14351000" y="249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9723</xdr:rowOff>
    </xdr:from>
    <xdr:ext cx="762000" cy="259045"/>
    <xdr:sp macro="" textlink="">
      <xdr:nvSpPr>
        <xdr:cNvPr id="457" name="テキスト ボックス 456"/>
        <xdr:cNvSpPr txBox="1"/>
      </xdr:nvSpPr>
      <xdr:spPr>
        <a:xfrm>
          <a:off x="14020800" y="25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100874</xdr:rowOff>
    </xdr:from>
    <xdr:to>
      <xdr:col>19</xdr:col>
      <xdr:colOff>533400</xdr:colOff>
      <xdr:row>16</xdr:row>
      <xdr:rowOff>31024</xdr:rowOff>
    </xdr:to>
    <xdr:sp macro="" textlink="">
      <xdr:nvSpPr>
        <xdr:cNvPr id="458" name="円/楕円 457"/>
        <xdr:cNvSpPr/>
      </xdr:nvSpPr>
      <xdr:spPr>
        <a:xfrm>
          <a:off x="13462000" y="2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15801</xdr:rowOff>
    </xdr:from>
    <xdr:ext cx="762000" cy="259045"/>
    <xdr:sp macro="" textlink="">
      <xdr:nvSpPr>
        <xdr:cNvPr id="459" name="テキスト ボックス 458"/>
        <xdr:cNvSpPr txBox="1"/>
      </xdr:nvSpPr>
      <xdr:spPr>
        <a:xfrm>
          <a:off x="13131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年度以降、行財政改革の実施により、人件費削減に努めてきたところであるが、平成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年度においては、職員数の増及び人事院給与勧告に基づく月例給等の引上げにより</a:t>
          </a:r>
          <a:r>
            <a:rPr kumimoji="1" lang="ja-JP" altLang="en-US" sz="1200">
              <a:solidFill>
                <a:schemeClr val="dk1"/>
              </a:solidFill>
              <a:effectLst/>
              <a:latin typeface="+mn-lt"/>
              <a:ea typeface="+mn-ea"/>
              <a:cs typeface="+mn-cs"/>
            </a:rPr>
            <a:t>人件費決算額が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a:t>
          </a:r>
          <a:r>
            <a:rPr lang="ja-JP" altLang="ja-JP" sz="1200" b="0" i="0" baseline="0">
              <a:solidFill>
                <a:schemeClr val="dk1"/>
              </a:solidFill>
              <a:effectLst/>
              <a:latin typeface="+mn-lt"/>
              <a:ea typeface="+mn-ea"/>
              <a:cs typeface="+mn-cs"/>
            </a:rPr>
            <a:t>人件費の経常収支比率について</a:t>
          </a:r>
          <a:r>
            <a:rPr lang="ja-JP" altLang="en-US" sz="1200" b="0" i="0" baseline="0">
              <a:solidFill>
                <a:schemeClr val="dk1"/>
              </a:solidFill>
              <a:effectLst/>
              <a:latin typeface="+mn-lt"/>
              <a:ea typeface="+mn-ea"/>
              <a:cs typeface="+mn-cs"/>
            </a:rPr>
            <a:t>も増加し</a:t>
          </a:r>
          <a:r>
            <a:rPr lang="ja-JP" altLang="ja-JP" sz="1200" b="0" i="0" baseline="0">
              <a:solidFill>
                <a:schemeClr val="dk1"/>
              </a:solidFill>
              <a:effectLst/>
              <a:latin typeface="+mn-lt"/>
              <a:ea typeface="+mn-ea"/>
              <a:cs typeface="+mn-cs"/>
            </a:rPr>
            <a:t>、類似団体平均を</a:t>
          </a:r>
          <a:r>
            <a:rPr lang="ja-JP" altLang="en-US" sz="1200" b="0" i="0" baseline="0">
              <a:solidFill>
                <a:schemeClr val="dk1"/>
              </a:solidFill>
              <a:effectLst/>
              <a:latin typeface="+mn-lt"/>
              <a:ea typeface="+mn-ea"/>
              <a:cs typeface="+mn-cs"/>
            </a:rPr>
            <a:t>上回っている</a:t>
          </a:r>
          <a:r>
            <a:rPr lang="ja-JP" altLang="ja-JP" sz="1200" b="0" i="0" baseline="0">
              <a:solidFill>
                <a:schemeClr val="dk1"/>
              </a:solidFill>
              <a:effectLst/>
              <a:latin typeface="+mn-lt"/>
              <a:ea typeface="+mn-ea"/>
              <a:cs typeface="+mn-cs"/>
            </a:rPr>
            <a:t>状況である。</a:t>
          </a:r>
          <a:endParaRPr lang="ja-JP" altLang="ja-JP" sz="1200">
            <a:effectLst/>
          </a:endParaRPr>
        </a:p>
        <a:p>
          <a:r>
            <a:rPr lang="ja-JP" altLang="ja-JP" sz="1200" b="0" i="0" baseline="0">
              <a:solidFill>
                <a:schemeClr val="dk1"/>
              </a:solidFill>
              <a:effectLst/>
              <a:latin typeface="+mn-lt"/>
              <a:ea typeface="+mn-ea"/>
              <a:cs typeface="+mn-cs"/>
            </a:rPr>
            <a:t>　今後においても、適正な定員管理や給与水準の適正化に努める。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37</xdr:row>
      <xdr:rowOff>42418</xdr:rowOff>
    </xdr:to>
    <xdr:cxnSp macro="">
      <xdr:nvCxnSpPr>
        <xdr:cNvPr id="64" name="直線コネクタ 63"/>
        <xdr:cNvCxnSpPr/>
      </xdr:nvCxnSpPr>
      <xdr:spPr>
        <a:xfrm>
          <a:off x="3987800" y="62900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117856</xdr:rowOff>
    </xdr:from>
    <xdr:to>
      <xdr:col>5</xdr:col>
      <xdr:colOff>549275</xdr:colOff>
      <xdr:row>37</xdr:row>
      <xdr:rowOff>24130</xdr:rowOff>
    </xdr:to>
    <xdr:cxnSp macro="">
      <xdr:nvCxnSpPr>
        <xdr:cNvPr id="67" name="直線コネクタ 66"/>
        <xdr:cNvCxnSpPr/>
      </xdr:nvCxnSpPr>
      <xdr:spPr>
        <a:xfrm flipV="1">
          <a:off x="3098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37</xdr:row>
      <xdr:rowOff>24130</xdr:rowOff>
    </xdr:to>
    <xdr:cxnSp macro="">
      <xdr:nvCxnSpPr>
        <xdr:cNvPr id="70" name="直線コネクタ 69"/>
        <xdr:cNvCxnSpPr/>
      </xdr:nvCxnSpPr>
      <xdr:spPr>
        <a:xfrm>
          <a:off x="2209800" y="62169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104140</xdr:rowOff>
    </xdr:to>
    <xdr:cxnSp macro="">
      <xdr:nvCxnSpPr>
        <xdr:cNvPr id="73" name="直線コネクタ 72"/>
        <xdr:cNvCxnSpPr/>
      </xdr:nvCxnSpPr>
      <xdr:spPr>
        <a:xfrm flipV="1">
          <a:off x="1320800" y="62169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67056</xdr:rowOff>
    </xdr:from>
    <xdr:to>
      <xdr:col>5</xdr:col>
      <xdr:colOff>600075</xdr:colOff>
      <xdr:row>36</xdr:row>
      <xdr:rowOff>168656</xdr:rowOff>
    </xdr:to>
    <xdr:sp macro="" textlink="">
      <xdr:nvSpPr>
        <xdr:cNvPr id="85" name="円/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年度以降、行財政改革の実施により、物件費等の削減に努めているところで</a:t>
          </a:r>
          <a:r>
            <a:rPr kumimoji="1" lang="ja-JP" altLang="en-US" sz="1200">
              <a:solidFill>
                <a:schemeClr val="dk1"/>
              </a:solidFill>
              <a:effectLst/>
              <a:latin typeface="+mn-lt"/>
              <a:ea typeface="+mn-ea"/>
              <a:cs typeface="+mn-cs"/>
            </a:rPr>
            <a:t>あるが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年度においては、</a:t>
          </a:r>
          <a:r>
            <a:rPr kumimoji="1" lang="ja-JP" altLang="en-US" sz="1200">
              <a:solidFill>
                <a:schemeClr val="dk1"/>
              </a:solidFill>
              <a:effectLst/>
              <a:latin typeface="+mn-lt"/>
              <a:ea typeface="+mn-ea"/>
              <a:cs typeface="+mn-cs"/>
            </a:rPr>
            <a:t>指定管理委託料など</a:t>
          </a:r>
          <a:r>
            <a:rPr kumimoji="1" lang="ja-JP" altLang="ja-JP" sz="1200">
              <a:solidFill>
                <a:schemeClr val="dk1"/>
              </a:solidFill>
              <a:effectLst/>
              <a:latin typeface="+mn-lt"/>
              <a:ea typeface="+mn-ea"/>
              <a:cs typeface="+mn-cs"/>
            </a:rPr>
            <a:t>各種委託料の</a:t>
          </a:r>
          <a:r>
            <a:rPr kumimoji="1" lang="ja-JP" altLang="en-US" sz="1200">
              <a:solidFill>
                <a:schemeClr val="dk1"/>
              </a:solidFill>
              <a:effectLst/>
              <a:latin typeface="+mn-lt"/>
              <a:ea typeface="+mn-ea"/>
              <a:cs typeface="+mn-cs"/>
            </a:rPr>
            <a:t>増加などによる</a:t>
          </a:r>
          <a:r>
            <a:rPr kumimoji="1" lang="ja-JP" altLang="ja-JP" sz="1200">
              <a:solidFill>
                <a:schemeClr val="dk1"/>
              </a:solidFill>
              <a:effectLst/>
              <a:latin typeface="+mn-lt"/>
              <a:ea typeface="+mn-ea"/>
              <a:cs typeface="+mn-cs"/>
            </a:rPr>
            <a:t>物件費決算額</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や、地方交付税の減少など</a:t>
          </a:r>
          <a:r>
            <a:rPr kumimoji="1" lang="ja-JP" altLang="ja-JP" sz="1200">
              <a:solidFill>
                <a:schemeClr val="dk1"/>
              </a:solidFill>
              <a:effectLst/>
              <a:latin typeface="+mn-lt"/>
              <a:ea typeface="+mn-ea"/>
              <a:cs typeface="+mn-cs"/>
            </a:rPr>
            <a:t>により比率が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し、類似団体平均を</a:t>
          </a:r>
          <a:r>
            <a:rPr kumimoji="1" lang="ja-JP" altLang="en-US" sz="1200">
              <a:solidFill>
                <a:schemeClr val="dk1"/>
              </a:solidFill>
              <a:effectLst/>
              <a:latin typeface="+mn-lt"/>
              <a:ea typeface="+mn-ea"/>
              <a:cs typeface="+mn-cs"/>
            </a:rPr>
            <a:t>上回っている</a:t>
          </a:r>
          <a:r>
            <a:rPr kumimoji="1" lang="ja-JP" altLang="ja-JP" sz="1200">
              <a:solidFill>
                <a:schemeClr val="dk1"/>
              </a:solidFill>
              <a:effectLst/>
              <a:latin typeface="+mn-lt"/>
              <a:ea typeface="+mn-ea"/>
              <a:cs typeface="+mn-cs"/>
            </a:rPr>
            <a:t>状況である。</a:t>
          </a:r>
          <a:endParaRPr lang="ja-JP" altLang="ja-JP" sz="1200">
            <a:effectLst/>
          </a:endParaRPr>
        </a:p>
        <a:p>
          <a:r>
            <a:rPr kumimoji="1" lang="ja-JP" altLang="ja-JP" sz="1200">
              <a:solidFill>
                <a:schemeClr val="dk1"/>
              </a:solidFill>
              <a:effectLst/>
              <a:latin typeface="+mn-lt"/>
              <a:ea typeface="+mn-ea"/>
              <a:cs typeface="+mn-cs"/>
            </a:rPr>
            <a:t>　今後においても、事務事業の点検・見直し等により経費削減に努めるとともに、指定管理制度による民間委託を実施しコスト削減を図る。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85090</xdr:rowOff>
    </xdr:to>
    <xdr:cxnSp macro="">
      <xdr:nvCxnSpPr>
        <xdr:cNvPr id="125" name="直線コネクタ 124"/>
        <xdr:cNvCxnSpPr/>
      </xdr:nvCxnSpPr>
      <xdr:spPr>
        <a:xfrm>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54610</xdr:rowOff>
    </xdr:to>
    <xdr:cxnSp macro="">
      <xdr:nvCxnSpPr>
        <xdr:cNvPr id="128" name="直線コネクタ 127"/>
        <xdr:cNvCxnSpPr/>
      </xdr:nvCxnSpPr>
      <xdr:spPr>
        <a:xfrm flipV="1">
          <a:off x="14782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54610</xdr:rowOff>
    </xdr:to>
    <xdr:cxnSp macro="">
      <xdr:nvCxnSpPr>
        <xdr:cNvPr id="131" name="直線コネクタ 130"/>
        <xdr:cNvCxnSpPr/>
      </xdr:nvCxnSpPr>
      <xdr:spPr>
        <a:xfrm>
          <a:off x="13893800" y="288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142240</xdr:rowOff>
    </xdr:to>
    <xdr:cxnSp macro="">
      <xdr:nvCxnSpPr>
        <xdr:cNvPr id="134" name="直線コネクタ 133"/>
        <xdr:cNvCxnSpPr/>
      </xdr:nvCxnSpPr>
      <xdr:spPr>
        <a:xfrm>
          <a:off x="13004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本町においては、少子高齢化の進行が顕著であるものの、扶助費の比率については概ね横ばいで推移してき</a:t>
          </a:r>
          <a:r>
            <a:rPr kumimoji="1" lang="ja-JP" altLang="en-US" sz="1200">
              <a:solidFill>
                <a:schemeClr val="dk1"/>
              </a:solidFill>
              <a:effectLst/>
              <a:latin typeface="+mn-lt"/>
              <a:ea typeface="+mn-ea"/>
              <a:cs typeface="+mn-cs"/>
            </a:rPr>
            <a:t>ており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年度においては</a:t>
          </a:r>
          <a:r>
            <a:rPr kumimoji="1" lang="ja-JP" altLang="en-US" sz="1200">
              <a:solidFill>
                <a:schemeClr val="dk1"/>
              </a:solidFill>
              <a:effectLst/>
              <a:latin typeface="+mn-lt"/>
              <a:ea typeface="+mn-ea"/>
              <a:cs typeface="+mn-cs"/>
            </a:rPr>
            <a:t>、各種事業費の増加により扶助費決算額は増加したものの、基金の有効活用等による財源確保により</a:t>
          </a:r>
          <a:r>
            <a:rPr kumimoji="1" lang="ja-JP" altLang="ja-JP" sz="1200">
              <a:solidFill>
                <a:schemeClr val="dk1"/>
              </a:solidFill>
              <a:effectLst/>
              <a:latin typeface="+mn-lt"/>
              <a:ea typeface="+mn-ea"/>
              <a:cs typeface="+mn-cs"/>
            </a:rPr>
            <a:t>比率</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減少している状況である。</a:t>
          </a:r>
          <a:endParaRPr lang="ja-JP" altLang="ja-JP" sz="1200">
            <a:effectLst/>
          </a:endParaRPr>
        </a:p>
        <a:p>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今後においても、町の単独事業等について、事務事業の見直しや改善を図り、効率的な事業の実施に努める。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7" name="直線コネクタ 186"/>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159657</xdr:rowOff>
    </xdr:to>
    <xdr:cxnSp macro="">
      <xdr:nvCxnSpPr>
        <xdr:cNvPr id="193" name="直線コネクタ 192"/>
        <xdr:cNvCxnSpPr/>
      </xdr:nvCxnSpPr>
      <xdr:spPr>
        <a:xfrm>
          <a:off x="2209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61685</xdr:rowOff>
    </xdr:to>
    <xdr:cxnSp macro="">
      <xdr:nvCxnSpPr>
        <xdr:cNvPr id="196" name="直線コネクタ 195"/>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年度におけるその他</a:t>
          </a:r>
          <a:r>
            <a:rPr kumimoji="1" lang="ja-JP" altLang="en-US" sz="1200">
              <a:solidFill>
                <a:schemeClr val="dk1"/>
              </a:solidFill>
              <a:effectLst/>
              <a:latin typeface="+mn-lt"/>
              <a:ea typeface="+mn-ea"/>
              <a:cs typeface="+mn-cs"/>
            </a:rPr>
            <a:t>経費</a:t>
          </a:r>
          <a:r>
            <a:rPr kumimoji="1" lang="ja-JP" altLang="ja-JP" sz="1200">
              <a:solidFill>
                <a:schemeClr val="dk1"/>
              </a:solidFill>
              <a:effectLst/>
              <a:latin typeface="+mn-lt"/>
              <a:ea typeface="+mn-ea"/>
              <a:cs typeface="+mn-cs"/>
            </a:rPr>
            <a:t>に係る経常収支比率については、</a:t>
          </a:r>
          <a:r>
            <a:rPr kumimoji="1" lang="ja-JP" altLang="en-US" sz="1200">
              <a:solidFill>
                <a:schemeClr val="dk1"/>
              </a:solidFill>
              <a:effectLst/>
              <a:latin typeface="+mn-lt"/>
              <a:ea typeface="+mn-ea"/>
              <a:cs typeface="+mn-cs"/>
            </a:rPr>
            <a:t>普通交付税が減少したものの、除雪費の減少や公共</a:t>
          </a:r>
          <a:r>
            <a:rPr kumimoji="1" lang="ja-JP" altLang="ja-JP" sz="1200">
              <a:solidFill>
                <a:schemeClr val="dk1"/>
              </a:solidFill>
              <a:effectLst/>
              <a:latin typeface="+mn-lt"/>
              <a:ea typeface="+mn-ea"/>
              <a:cs typeface="+mn-cs"/>
            </a:rPr>
            <a:t>施設の適正管理実施によ</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維持補修費</a:t>
          </a:r>
          <a:r>
            <a:rPr kumimoji="1" lang="ja-JP" altLang="en-US" sz="1200">
              <a:solidFill>
                <a:schemeClr val="dk1"/>
              </a:solidFill>
              <a:effectLst/>
              <a:latin typeface="+mn-lt"/>
              <a:ea typeface="+mn-ea"/>
              <a:cs typeface="+mn-cs"/>
            </a:rPr>
            <a:t>の減少により、</a:t>
          </a:r>
          <a:r>
            <a:rPr kumimoji="1" lang="ja-JP" altLang="ja-JP" sz="1200">
              <a:solidFill>
                <a:schemeClr val="dk1"/>
              </a:solidFill>
              <a:effectLst/>
              <a:latin typeface="+mn-lt"/>
              <a:ea typeface="+mn-ea"/>
              <a:cs typeface="+mn-cs"/>
            </a:rPr>
            <a:t>比率</a:t>
          </a:r>
          <a:r>
            <a:rPr kumimoji="1" lang="ja-JP" altLang="en-US" sz="1200">
              <a:solidFill>
                <a:schemeClr val="dk1"/>
              </a:solidFill>
              <a:effectLst/>
              <a:latin typeface="+mn-lt"/>
              <a:ea typeface="+mn-ea"/>
              <a:cs typeface="+mn-cs"/>
            </a:rPr>
            <a:t>は横ばいとなっており、類似団体平均を下回っている</a:t>
          </a:r>
          <a:r>
            <a:rPr kumimoji="1" lang="ja-JP" altLang="ja-JP" sz="1200">
              <a:solidFill>
                <a:schemeClr val="dk1"/>
              </a:solidFill>
              <a:effectLst/>
              <a:latin typeface="+mn-lt"/>
              <a:ea typeface="+mn-ea"/>
              <a:cs typeface="+mn-cs"/>
            </a:rPr>
            <a:t>状況である。</a:t>
          </a:r>
          <a:endParaRPr lang="ja-JP" altLang="ja-JP" sz="1200">
            <a:effectLst/>
          </a:endParaRPr>
        </a:p>
        <a:p>
          <a:r>
            <a:rPr kumimoji="1" lang="ja-JP" altLang="ja-JP" sz="1200">
              <a:solidFill>
                <a:schemeClr val="dk1"/>
              </a:solidFill>
              <a:effectLst/>
              <a:latin typeface="+mn-lt"/>
              <a:ea typeface="+mn-ea"/>
              <a:cs typeface="+mn-cs"/>
            </a:rPr>
            <a:t>　今後においても引き続き、公共施設マネジメントの実施により維持補修費の抑制に努めるとともに、特別会計においても効率的に事業を実施するなど、繰出金の抑制に努める。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161290</xdr:rowOff>
    </xdr:to>
    <xdr:cxnSp macro="">
      <xdr:nvCxnSpPr>
        <xdr:cNvPr id="245" name="直線コネクタ 244"/>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21844</xdr:rowOff>
    </xdr:to>
    <xdr:cxnSp macro="">
      <xdr:nvCxnSpPr>
        <xdr:cNvPr id="248" name="直線コネクタ 247"/>
        <xdr:cNvCxnSpPr/>
      </xdr:nvCxnSpPr>
      <xdr:spPr>
        <a:xfrm flipV="1">
          <a:off x="14782800" y="9591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53848</xdr:rowOff>
    </xdr:to>
    <xdr:cxnSp macro="">
      <xdr:nvCxnSpPr>
        <xdr:cNvPr id="251" name="直線コネクタ 250"/>
        <xdr:cNvCxnSpPr/>
      </xdr:nvCxnSpPr>
      <xdr:spPr>
        <a:xfrm flipV="1">
          <a:off x="13893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53848</xdr:rowOff>
    </xdr:to>
    <xdr:cxnSp macro="">
      <xdr:nvCxnSpPr>
        <xdr:cNvPr id="254" name="直線コネクタ 253"/>
        <xdr:cNvCxnSpPr/>
      </xdr:nvCxnSpPr>
      <xdr:spPr>
        <a:xfrm>
          <a:off x="13004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4" name="円/楕円 26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5"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6" name="円/楕円 26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7" name="テキスト ボックス 26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142494</xdr:rowOff>
    </xdr:from>
    <xdr:to>
      <xdr:col>21</xdr:col>
      <xdr:colOff>412750</xdr:colOff>
      <xdr:row>56</xdr:row>
      <xdr:rowOff>72644</xdr:rowOff>
    </xdr:to>
    <xdr:sp macro="" textlink="">
      <xdr:nvSpPr>
        <xdr:cNvPr id="268" name="円/楕円 267"/>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69" name="テキスト ボックス 268"/>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70" name="円/楕円 269"/>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71" name="テキスト ボックス 270"/>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2" name="円/楕円 27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73" name="テキスト ボックス 272"/>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年度以降、行財政改革の実施により、各団体への補助金・助成金の廃止等により経費削減に努めてきたところで</a:t>
          </a:r>
          <a:r>
            <a:rPr kumimoji="1" lang="ja-JP" altLang="en-US" sz="1100">
              <a:solidFill>
                <a:schemeClr val="dk1"/>
              </a:solidFill>
              <a:effectLst/>
              <a:latin typeface="+mn-lt"/>
              <a:ea typeface="+mn-ea"/>
              <a:cs typeface="+mn-cs"/>
            </a:rPr>
            <a:t>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近年、国の制度改正による交付金の増などにより比率が増加傾向にあり、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一部事務組合負担金の減少などにより</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決算額は減少したものの、地方交付税の減少等により</a:t>
          </a:r>
          <a:r>
            <a:rPr kumimoji="1" lang="ja-JP" altLang="ja-JP" sz="1100">
              <a:solidFill>
                <a:schemeClr val="dk1"/>
              </a:solidFill>
              <a:effectLst/>
              <a:latin typeface="+mn-lt"/>
              <a:ea typeface="+mn-ea"/>
              <a:cs typeface="+mn-cs"/>
            </a:rPr>
            <a:t>比率が増加し</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状況である。</a:t>
          </a:r>
          <a:endParaRPr lang="ja-JP" altLang="ja-JP" sz="1100">
            <a:effectLst/>
          </a:endParaRPr>
        </a:p>
        <a:p>
          <a:r>
            <a:rPr kumimoji="1" lang="ja-JP" altLang="ja-JP" sz="1100">
              <a:solidFill>
                <a:schemeClr val="dk1"/>
              </a:solidFill>
              <a:effectLst/>
              <a:latin typeface="+mn-lt"/>
              <a:ea typeface="+mn-ea"/>
              <a:cs typeface="+mn-cs"/>
            </a:rPr>
            <a:t>　今後においても、引き続き事務事業の点検・見直しを継続して実施し、補助費等の抑制に努める。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69850</xdr:rowOff>
    </xdr:to>
    <xdr:cxnSp macro="">
      <xdr:nvCxnSpPr>
        <xdr:cNvPr id="303" name="直線コネクタ 302"/>
        <xdr:cNvCxnSpPr/>
      </xdr:nvCxnSpPr>
      <xdr:spPr>
        <a:xfrm flipV="1">
          <a:off x="15671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37</xdr:row>
      <xdr:rowOff>69850</xdr:rowOff>
    </xdr:to>
    <xdr:cxnSp macro="">
      <xdr:nvCxnSpPr>
        <xdr:cNvPr id="306" name="直線コネクタ 305"/>
        <xdr:cNvCxnSpPr/>
      </xdr:nvCxnSpPr>
      <xdr:spPr>
        <a:xfrm>
          <a:off x="14782800" y="6280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108712</xdr:rowOff>
    </xdr:to>
    <xdr:cxnSp macro="">
      <xdr:nvCxnSpPr>
        <xdr:cNvPr id="309" name="直線コネクタ 308"/>
        <xdr:cNvCxnSpPr/>
      </xdr:nvCxnSpPr>
      <xdr:spPr>
        <a:xfrm>
          <a:off x="13893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53848</xdr:rowOff>
    </xdr:to>
    <xdr:cxnSp macro="">
      <xdr:nvCxnSpPr>
        <xdr:cNvPr id="312" name="直線コネクタ 311"/>
        <xdr:cNvCxnSpPr/>
      </xdr:nvCxnSpPr>
      <xdr:spPr>
        <a:xfrm>
          <a:off x="13004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2" name="円/楕円 32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4" name="円/楕円 32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5" name="テキスト ボックス 32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6" name="円/楕円 325"/>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7" name="テキスト ボックス 326"/>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8" name="円/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0" name="円/楕円 32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1" name="テキスト ボックス 33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近年、老朽化した公共施設改修・更新のため発行した地方債の元利償還金の増加により増加傾向にあ</a:t>
          </a:r>
          <a:r>
            <a:rPr kumimoji="1" lang="ja-JP" altLang="en-US" sz="1200">
              <a:solidFill>
                <a:schemeClr val="dk1"/>
              </a:solidFill>
              <a:effectLst/>
              <a:latin typeface="+mn-lt"/>
              <a:ea typeface="+mn-ea"/>
              <a:cs typeface="+mn-cs"/>
            </a:rPr>
            <a:t>り、以前として類似団体平均を上回っている状況である</a:t>
          </a:r>
          <a:r>
            <a:rPr kumimoji="1" lang="ja-JP" altLang="ja-JP" sz="120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今後においても、公共施設の老朽化対策として地方債発行額が増加し元利償還金が増加する見込みであることから、今後においては、事業の緊急性・必要性を的確に把握し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将来を見据えた計画的・効率的な事業の実施により財政負担の軽減・平準化を図り、財政の健全化に努める。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107950</xdr:rowOff>
    </xdr:to>
    <xdr:cxnSp macro="">
      <xdr:nvCxnSpPr>
        <xdr:cNvPr id="363" name="直線コネクタ 362"/>
        <xdr:cNvCxnSpPr/>
      </xdr:nvCxnSpPr>
      <xdr:spPr>
        <a:xfrm>
          <a:off x="3987800" y="1327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78</xdr:row>
      <xdr:rowOff>1270</xdr:rowOff>
    </xdr:to>
    <xdr:cxnSp macro="">
      <xdr:nvCxnSpPr>
        <xdr:cNvPr id="366" name="直線コネクタ 365"/>
        <xdr:cNvCxnSpPr/>
      </xdr:nvCxnSpPr>
      <xdr:spPr>
        <a:xfrm flipV="1">
          <a:off x="3098800" y="132791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134620</xdr:rowOff>
    </xdr:from>
    <xdr:to>
      <xdr:col>4</xdr:col>
      <xdr:colOff>346075</xdr:colOff>
      <xdr:row>78</xdr:row>
      <xdr:rowOff>1270</xdr:rowOff>
    </xdr:to>
    <xdr:cxnSp macro="">
      <xdr:nvCxnSpPr>
        <xdr:cNvPr id="369" name="直線コネクタ 368"/>
        <xdr:cNvCxnSpPr/>
      </xdr:nvCxnSpPr>
      <xdr:spPr>
        <a:xfrm>
          <a:off x="2209800" y="13336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134620</xdr:rowOff>
    </xdr:to>
    <xdr:cxnSp macro="">
      <xdr:nvCxnSpPr>
        <xdr:cNvPr id="372" name="直線コネクタ 371"/>
        <xdr:cNvCxnSpPr/>
      </xdr:nvCxnSpPr>
      <xdr:spPr>
        <a:xfrm>
          <a:off x="1320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82" name="円/楕円 381"/>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29227</xdr:rowOff>
    </xdr:from>
    <xdr:ext cx="762000" cy="259045"/>
    <xdr:sp macro="" textlink="">
      <xdr:nvSpPr>
        <xdr:cNvPr id="383"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84" name="円/楕円 38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85" name="テキスト ボックス 38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121920</xdr:rowOff>
    </xdr:from>
    <xdr:to>
      <xdr:col>4</xdr:col>
      <xdr:colOff>396875</xdr:colOff>
      <xdr:row>78</xdr:row>
      <xdr:rowOff>52070</xdr:rowOff>
    </xdr:to>
    <xdr:sp macro="" textlink="">
      <xdr:nvSpPr>
        <xdr:cNvPr id="386" name="円/楕円 385"/>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36847</xdr:rowOff>
    </xdr:from>
    <xdr:ext cx="762000" cy="259045"/>
    <xdr:sp macro="" textlink="">
      <xdr:nvSpPr>
        <xdr:cNvPr id="387" name="テキスト ボックス 386"/>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8" name="円/楕円 387"/>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9" name="テキスト ボックス 388"/>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0" name="円/楕円 389"/>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1" name="テキスト ボックス 390"/>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行財政改革や事務事業の見直し・効率化などの実施により、経常収支比率は減少傾向にあったが、平成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以降増加傾向にあり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a:t>
          </a:r>
          <a:r>
            <a:rPr kumimoji="1" lang="ja-JP" altLang="ja-JP" sz="1200">
              <a:solidFill>
                <a:schemeClr val="dk1"/>
              </a:solidFill>
              <a:effectLst/>
              <a:latin typeface="+mn-lt"/>
              <a:ea typeface="+mn-ea"/>
              <a:cs typeface="+mn-cs"/>
            </a:rPr>
            <a:t>度においては、</a:t>
          </a:r>
          <a:r>
            <a:rPr kumimoji="1" lang="ja-JP" altLang="en-US" sz="1200">
              <a:solidFill>
                <a:schemeClr val="dk1"/>
              </a:solidFill>
              <a:effectLst/>
              <a:latin typeface="+mn-lt"/>
              <a:ea typeface="+mn-ea"/>
              <a:cs typeface="+mn-cs"/>
            </a:rPr>
            <a:t>人件費・物件費・繰出金の増加や地方</a:t>
          </a:r>
          <a:r>
            <a:rPr kumimoji="1" lang="ja-JP" altLang="ja-JP" sz="1200">
              <a:solidFill>
                <a:schemeClr val="dk1"/>
              </a:solidFill>
              <a:effectLst/>
              <a:latin typeface="+mn-lt"/>
              <a:ea typeface="+mn-ea"/>
              <a:cs typeface="+mn-cs"/>
            </a:rPr>
            <a:t>交付税の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により比率が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している状況である。</a:t>
          </a:r>
          <a:endParaRPr lang="ja-JP" altLang="ja-JP" sz="1200">
            <a:effectLst/>
          </a:endParaRPr>
        </a:p>
        <a:p>
          <a:r>
            <a:rPr kumimoji="1" lang="ja-JP" altLang="ja-JP" sz="1200">
              <a:solidFill>
                <a:schemeClr val="dk1"/>
              </a:solidFill>
              <a:effectLst/>
              <a:latin typeface="+mn-lt"/>
              <a:ea typeface="+mn-ea"/>
              <a:cs typeface="+mn-cs"/>
            </a:rPr>
            <a:t>　今後においても、引き続き、北竜振興公社や特別養護老人ホームの経営改善に向けた取組みを行うとともに、事務事業の見直し・効率化を図り、経常経費削減に努める。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159657</xdr:rowOff>
    </xdr:from>
    <xdr:to>
      <xdr:col>24</xdr:col>
      <xdr:colOff>31750</xdr:colOff>
      <xdr:row>77</xdr:row>
      <xdr:rowOff>99242</xdr:rowOff>
    </xdr:to>
    <xdr:cxnSp macro="">
      <xdr:nvCxnSpPr>
        <xdr:cNvPr id="426" name="直線コネクタ 425"/>
        <xdr:cNvCxnSpPr/>
      </xdr:nvCxnSpPr>
      <xdr:spPr>
        <a:xfrm>
          <a:off x="15671800" y="1318985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159657</xdr:rowOff>
    </xdr:from>
    <xdr:to>
      <xdr:col>22</xdr:col>
      <xdr:colOff>565150</xdr:colOff>
      <xdr:row>77</xdr:row>
      <xdr:rowOff>20864</xdr:rowOff>
    </xdr:to>
    <xdr:cxnSp macro="">
      <xdr:nvCxnSpPr>
        <xdr:cNvPr id="429" name="直線コネクタ 428"/>
        <xdr:cNvCxnSpPr/>
      </xdr:nvCxnSpPr>
      <xdr:spPr>
        <a:xfrm flipV="1">
          <a:off x="14782800" y="13189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77</xdr:row>
      <xdr:rowOff>20864</xdr:rowOff>
    </xdr:to>
    <xdr:cxnSp macro="">
      <xdr:nvCxnSpPr>
        <xdr:cNvPr id="432" name="直線コネクタ 431"/>
        <xdr:cNvCxnSpPr/>
      </xdr:nvCxnSpPr>
      <xdr:spPr>
        <a:xfrm>
          <a:off x="13893800" y="130429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19231</xdr:rowOff>
    </xdr:to>
    <xdr:cxnSp macro="">
      <xdr:nvCxnSpPr>
        <xdr:cNvPr id="435" name="直線コネクタ 434"/>
        <xdr:cNvCxnSpPr/>
      </xdr:nvCxnSpPr>
      <xdr:spPr>
        <a:xfrm flipV="1">
          <a:off x="13004800" y="13042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48442</xdr:rowOff>
    </xdr:from>
    <xdr:to>
      <xdr:col>24</xdr:col>
      <xdr:colOff>82550</xdr:colOff>
      <xdr:row>77</xdr:row>
      <xdr:rowOff>150042</xdr:rowOff>
    </xdr:to>
    <xdr:sp macro="" textlink="">
      <xdr:nvSpPr>
        <xdr:cNvPr id="445" name="円/楕円 444"/>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20519</xdr:rowOff>
    </xdr:from>
    <xdr:ext cx="762000" cy="259045"/>
    <xdr:sp macro="" textlink="">
      <xdr:nvSpPr>
        <xdr:cNvPr id="446" name="公債費以外該当値テキスト"/>
        <xdr:cNvSpPr txBox="1"/>
      </xdr:nvSpPr>
      <xdr:spPr>
        <a:xfrm>
          <a:off x="165989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108857</xdr:rowOff>
    </xdr:from>
    <xdr:to>
      <xdr:col>22</xdr:col>
      <xdr:colOff>615950</xdr:colOff>
      <xdr:row>77</xdr:row>
      <xdr:rowOff>39007</xdr:rowOff>
    </xdr:to>
    <xdr:sp macro="" textlink="">
      <xdr:nvSpPr>
        <xdr:cNvPr id="447" name="円/楕円 446"/>
        <xdr:cNvSpPr/>
      </xdr:nvSpPr>
      <xdr:spPr>
        <a:xfrm>
          <a:off x="15621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23784</xdr:rowOff>
    </xdr:from>
    <xdr:ext cx="736600" cy="259045"/>
    <xdr:sp macro="" textlink="">
      <xdr:nvSpPr>
        <xdr:cNvPr id="448" name="テキスト ボックス 447"/>
        <xdr:cNvSpPr txBox="1"/>
      </xdr:nvSpPr>
      <xdr:spPr>
        <a:xfrm>
          <a:off x="15290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141514</xdr:rowOff>
    </xdr:from>
    <xdr:to>
      <xdr:col>21</xdr:col>
      <xdr:colOff>412750</xdr:colOff>
      <xdr:row>77</xdr:row>
      <xdr:rowOff>71664</xdr:rowOff>
    </xdr:to>
    <xdr:sp macro="" textlink="">
      <xdr:nvSpPr>
        <xdr:cNvPr id="449" name="円/楕円 448"/>
        <xdr:cNvSpPr/>
      </xdr:nvSpPr>
      <xdr:spPr>
        <a:xfrm>
          <a:off x="14732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56441</xdr:rowOff>
    </xdr:from>
    <xdr:ext cx="762000" cy="259045"/>
    <xdr:sp macro="" textlink="">
      <xdr:nvSpPr>
        <xdr:cNvPr id="450" name="テキスト ボックス 449"/>
        <xdr:cNvSpPr txBox="1"/>
      </xdr:nvSpPr>
      <xdr:spPr>
        <a:xfrm>
          <a:off x="14401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1" name="円/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2" name="テキスト ボックス 45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139881</xdr:rowOff>
    </xdr:from>
    <xdr:to>
      <xdr:col>19</xdr:col>
      <xdr:colOff>6350</xdr:colOff>
      <xdr:row>76</xdr:row>
      <xdr:rowOff>70031</xdr:rowOff>
    </xdr:to>
    <xdr:sp macro="" textlink="">
      <xdr:nvSpPr>
        <xdr:cNvPr id="453" name="円/楕円 452"/>
        <xdr:cNvSpPr/>
      </xdr:nvSpPr>
      <xdr:spPr>
        <a:xfrm>
          <a:off x="12954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80208</xdr:rowOff>
    </xdr:from>
    <xdr:ext cx="762000" cy="259045"/>
    <xdr:sp macro="" textlink="">
      <xdr:nvSpPr>
        <xdr:cNvPr id="454" name="テキスト ボックス 453"/>
        <xdr:cNvSpPr txBox="1"/>
      </xdr:nvSpPr>
      <xdr:spPr>
        <a:xfrm>
          <a:off x="12623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19856</xdr:rowOff>
    </xdr:from>
    <xdr:to>
      <xdr:col>4</xdr:col>
      <xdr:colOff>1117600</xdr:colOff>
      <xdr:row>16</xdr:row>
      <xdr:rowOff>54164</xdr:rowOff>
    </xdr:to>
    <xdr:cxnSp macro="">
      <xdr:nvCxnSpPr>
        <xdr:cNvPr id="47" name="直線コネクタ 46"/>
        <xdr:cNvCxnSpPr/>
      </xdr:nvCxnSpPr>
      <xdr:spPr bwMode="auto">
        <a:xfrm flipV="1">
          <a:off x="5003800" y="2810681"/>
          <a:ext cx="647700" cy="3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54164</xdr:rowOff>
    </xdr:from>
    <xdr:to>
      <xdr:col>4</xdr:col>
      <xdr:colOff>469900</xdr:colOff>
      <xdr:row>16</xdr:row>
      <xdr:rowOff>69467</xdr:rowOff>
    </xdr:to>
    <xdr:cxnSp macro="">
      <xdr:nvCxnSpPr>
        <xdr:cNvPr id="50" name="直線コネクタ 49"/>
        <xdr:cNvCxnSpPr/>
      </xdr:nvCxnSpPr>
      <xdr:spPr bwMode="auto">
        <a:xfrm flipV="1">
          <a:off x="4305300" y="2844989"/>
          <a:ext cx="698500" cy="1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69467</xdr:rowOff>
    </xdr:from>
    <xdr:to>
      <xdr:col>3</xdr:col>
      <xdr:colOff>904875</xdr:colOff>
      <xdr:row>16</xdr:row>
      <xdr:rowOff>126850</xdr:rowOff>
    </xdr:to>
    <xdr:cxnSp macro="">
      <xdr:nvCxnSpPr>
        <xdr:cNvPr id="53" name="直線コネクタ 52"/>
        <xdr:cNvCxnSpPr/>
      </xdr:nvCxnSpPr>
      <xdr:spPr bwMode="auto">
        <a:xfrm flipV="1">
          <a:off x="3606800" y="2860292"/>
          <a:ext cx="698500" cy="57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107295</xdr:rowOff>
    </xdr:from>
    <xdr:to>
      <xdr:col>3</xdr:col>
      <xdr:colOff>206375</xdr:colOff>
      <xdr:row>16</xdr:row>
      <xdr:rowOff>126850</xdr:rowOff>
    </xdr:to>
    <xdr:cxnSp macro="">
      <xdr:nvCxnSpPr>
        <xdr:cNvPr id="56" name="直線コネクタ 55"/>
        <xdr:cNvCxnSpPr/>
      </xdr:nvCxnSpPr>
      <xdr:spPr bwMode="auto">
        <a:xfrm>
          <a:off x="2908300" y="2898120"/>
          <a:ext cx="698500" cy="1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140506</xdr:rowOff>
    </xdr:from>
    <xdr:to>
      <xdr:col>5</xdr:col>
      <xdr:colOff>34925</xdr:colOff>
      <xdr:row>16</xdr:row>
      <xdr:rowOff>70656</xdr:rowOff>
    </xdr:to>
    <xdr:sp macro="" textlink="">
      <xdr:nvSpPr>
        <xdr:cNvPr id="66" name="円/楕円 65"/>
        <xdr:cNvSpPr/>
      </xdr:nvSpPr>
      <xdr:spPr bwMode="auto">
        <a:xfrm>
          <a:off x="5600700" y="275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157033</xdr:rowOff>
    </xdr:from>
    <xdr:ext cx="762000" cy="259045"/>
    <xdr:sp macro="" textlink="">
      <xdr:nvSpPr>
        <xdr:cNvPr id="67" name="人口1人当たり決算額の推移該当値テキスト130"/>
        <xdr:cNvSpPr txBox="1"/>
      </xdr:nvSpPr>
      <xdr:spPr>
        <a:xfrm>
          <a:off x="5740400" y="260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292,703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3364</xdr:rowOff>
    </xdr:from>
    <xdr:to>
      <xdr:col>4</xdr:col>
      <xdr:colOff>520700</xdr:colOff>
      <xdr:row>16</xdr:row>
      <xdr:rowOff>104964</xdr:rowOff>
    </xdr:to>
    <xdr:sp macro="" textlink="">
      <xdr:nvSpPr>
        <xdr:cNvPr id="68" name="円/楕円 67"/>
        <xdr:cNvSpPr/>
      </xdr:nvSpPr>
      <xdr:spPr bwMode="auto">
        <a:xfrm>
          <a:off x="4953000" y="2794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115141</xdr:rowOff>
    </xdr:from>
    <xdr:ext cx="736600" cy="259045"/>
    <xdr:sp macro="" textlink="">
      <xdr:nvSpPr>
        <xdr:cNvPr id="69" name="テキスト ボックス 68"/>
        <xdr:cNvSpPr txBox="1"/>
      </xdr:nvSpPr>
      <xdr:spPr>
        <a:xfrm>
          <a:off x="4622800" y="2563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277,695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18667</xdr:rowOff>
    </xdr:from>
    <xdr:to>
      <xdr:col>3</xdr:col>
      <xdr:colOff>955675</xdr:colOff>
      <xdr:row>16</xdr:row>
      <xdr:rowOff>120267</xdr:rowOff>
    </xdr:to>
    <xdr:sp macro="" textlink="">
      <xdr:nvSpPr>
        <xdr:cNvPr id="70" name="円/楕円 69"/>
        <xdr:cNvSpPr/>
      </xdr:nvSpPr>
      <xdr:spPr bwMode="auto">
        <a:xfrm>
          <a:off x="4254500" y="280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130444</xdr:rowOff>
    </xdr:from>
    <xdr:ext cx="762000" cy="259045"/>
    <xdr:sp macro="" textlink="">
      <xdr:nvSpPr>
        <xdr:cNvPr id="71" name="テキスト ボックス 70"/>
        <xdr:cNvSpPr txBox="1"/>
      </xdr:nvSpPr>
      <xdr:spPr>
        <a:xfrm>
          <a:off x="3924300" y="2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76050</xdr:rowOff>
    </xdr:from>
    <xdr:to>
      <xdr:col>3</xdr:col>
      <xdr:colOff>257175</xdr:colOff>
      <xdr:row>17</xdr:row>
      <xdr:rowOff>6200</xdr:rowOff>
    </xdr:to>
    <xdr:sp macro="" textlink="">
      <xdr:nvSpPr>
        <xdr:cNvPr id="72" name="円/楕円 71"/>
        <xdr:cNvSpPr/>
      </xdr:nvSpPr>
      <xdr:spPr bwMode="auto">
        <a:xfrm>
          <a:off x="3556000" y="286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16377</xdr:rowOff>
    </xdr:from>
    <xdr:ext cx="762000" cy="259045"/>
    <xdr:sp macro="" textlink="">
      <xdr:nvSpPr>
        <xdr:cNvPr id="73" name="テキスト ボックス 72"/>
        <xdr:cNvSpPr txBox="1"/>
      </xdr:nvSpPr>
      <xdr:spPr>
        <a:xfrm>
          <a:off x="3225800" y="26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245,899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56495</xdr:rowOff>
    </xdr:from>
    <xdr:to>
      <xdr:col>2</xdr:col>
      <xdr:colOff>692150</xdr:colOff>
      <xdr:row>16</xdr:row>
      <xdr:rowOff>158095</xdr:rowOff>
    </xdr:to>
    <xdr:sp macro="" textlink="">
      <xdr:nvSpPr>
        <xdr:cNvPr id="74" name="円/楕円 73"/>
        <xdr:cNvSpPr/>
      </xdr:nvSpPr>
      <xdr:spPr bwMode="auto">
        <a:xfrm>
          <a:off x="2857500" y="284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168272</xdr:rowOff>
    </xdr:from>
    <xdr:ext cx="762000" cy="259045"/>
    <xdr:sp macro="" textlink="">
      <xdr:nvSpPr>
        <xdr:cNvPr id="75" name="テキスト ボックス 74"/>
        <xdr:cNvSpPr txBox="1"/>
      </xdr:nvSpPr>
      <xdr:spPr>
        <a:xfrm>
          <a:off x="2527300" y="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127142</xdr:rowOff>
    </xdr:from>
    <xdr:to>
      <xdr:col>4</xdr:col>
      <xdr:colOff>1117600</xdr:colOff>
      <xdr:row>35</xdr:row>
      <xdr:rowOff>157454</xdr:rowOff>
    </xdr:to>
    <xdr:cxnSp macro="">
      <xdr:nvCxnSpPr>
        <xdr:cNvPr id="106" name="直線コネクタ 105"/>
        <xdr:cNvCxnSpPr/>
      </xdr:nvCxnSpPr>
      <xdr:spPr bwMode="auto">
        <a:xfrm flipV="1">
          <a:off x="5003800" y="6737492"/>
          <a:ext cx="6477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99061</xdr:rowOff>
    </xdr:from>
    <xdr:to>
      <xdr:col>4</xdr:col>
      <xdr:colOff>469900</xdr:colOff>
      <xdr:row>35</xdr:row>
      <xdr:rowOff>157454</xdr:rowOff>
    </xdr:to>
    <xdr:cxnSp macro="">
      <xdr:nvCxnSpPr>
        <xdr:cNvPr id="109" name="直線コネクタ 108"/>
        <xdr:cNvCxnSpPr/>
      </xdr:nvCxnSpPr>
      <xdr:spPr bwMode="auto">
        <a:xfrm>
          <a:off x="4305300" y="6709411"/>
          <a:ext cx="698500" cy="5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99061</xdr:rowOff>
    </xdr:from>
    <xdr:to>
      <xdr:col>3</xdr:col>
      <xdr:colOff>904875</xdr:colOff>
      <xdr:row>35</xdr:row>
      <xdr:rowOff>109247</xdr:rowOff>
    </xdr:to>
    <xdr:cxnSp macro="">
      <xdr:nvCxnSpPr>
        <xdr:cNvPr id="112" name="直線コネクタ 111"/>
        <xdr:cNvCxnSpPr/>
      </xdr:nvCxnSpPr>
      <xdr:spPr bwMode="auto">
        <a:xfrm flipV="1">
          <a:off x="3606800" y="6709411"/>
          <a:ext cx="698500" cy="1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109247</xdr:rowOff>
    </xdr:from>
    <xdr:to>
      <xdr:col>3</xdr:col>
      <xdr:colOff>206375</xdr:colOff>
      <xdr:row>35</xdr:row>
      <xdr:rowOff>140505</xdr:rowOff>
    </xdr:to>
    <xdr:cxnSp macro="">
      <xdr:nvCxnSpPr>
        <xdr:cNvPr id="115" name="直線コネクタ 114"/>
        <xdr:cNvCxnSpPr/>
      </xdr:nvCxnSpPr>
      <xdr:spPr bwMode="auto">
        <a:xfrm flipV="1">
          <a:off x="2908300" y="6719597"/>
          <a:ext cx="698500" cy="3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76342</xdr:rowOff>
    </xdr:from>
    <xdr:to>
      <xdr:col>5</xdr:col>
      <xdr:colOff>34925</xdr:colOff>
      <xdr:row>35</xdr:row>
      <xdr:rowOff>177942</xdr:rowOff>
    </xdr:to>
    <xdr:sp macro="" textlink="">
      <xdr:nvSpPr>
        <xdr:cNvPr id="125" name="円/楕円 124"/>
        <xdr:cNvSpPr/>
      </xdr:nvSpPr>
      <xdr:spPr bwMode="auto">
        <a:xfrm>
          <a:off x="5600700" y="668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264319</xdr:rowOff>
    </xdr:from>
    <xdr:ext cx="762000" cy="259045"/>
    <xdr:sp macro="" textlink="">
      <xdr:nvSpPr>
        <xdr:cNvPr id="126" name="人口1人当たり決算額の推移該当値テキスト445"/>
        <xdr:cNvSpPr txBox="1"/>
      </xdr:nvSpPr>
      <xdr:spPr>
        <a:xfrm>
          <a:off x="5740400" y="65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106654</xdr:rowOff>
    </xdr:from>
    <xdr:to>
      <xdr:col>4</xdr:col>
      <xdr:colOff>520700</xdr:colOff>
      <xdr:row>35</xdr:row>
      <xdr:rowOff>208254</xdr:rowOff>
    </xdr:to>
    <xdr:sp macro="" textlink="">
      <xdr:nvSpPr>
        <xdr:cNvPr id="127" name="円/楕円 126"/>
        <xdr:cNvSpPr/>
      </xdr:nvSpPr>
      <xdr:spPr bwMode="auto">
        <a:xfrm>
          <a:off x="4953000" y="67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218431</xdr:rowOff>
    </xdr:from>
    <xdr:ext cx="736600" cy="259045"/>
    <xdr:sp macro="" textlink="">
      <xdr:nvSpPr>
        <xdr:cNvPr id="128" name="テキスト ボックス 127"/>
        <xdr:cNvSpPr txBox="1"/>
      </xdr:nvSpPr>
      <xdr:spPr>
        <a:xfrm>
          <a:off x="4622800" y="648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48261</xdr:rowOff>
    </xdr:from>
    <xdr:to>
      <xdr:col>3</xdr:col>
      <xdr:colOff>955675</xdr:colOff>
      <xdr:row>35</xdr:row>
      <xdr:rowOff>149861</xdr:rowOff>
    </xdr:to>
    <xdr:sp macro="" textlink="">
      <xdr:nvSpPr>
        <xdr:cNvPr id="129" name="円/楕円 128"/>
        <xdr:cNvSpPr/>
      </xdr:nvSpPr>
      <xdr:spPr bwMode="auto">
        <a:xfrm>
          <a:off x="4254500" y="66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160038</xdr:rowOff>
    </xdr:from>
    <xdr:ext cx="762000" cy="259045"/>
    <xdr:sp macro="" textlink="">
      <xdr:nvSpPr>
        <xdr:cNvPr id="130" name="テキスト ボックス 129"/>
        <xdr:cNvSpPr txBox="1"/>
      </xdr:nvSpPr>
      <xdr:spPr>
        <a:xfrm>
          <a:off x="3924300" y="642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58447</xdr:rowOff>
    </xdr:from>
    <xdr:to>
      <xdr:col>3</xdr:col>
      <xdr:colOff>257175</xdr:colOff>
      <xdr:row>35</xdr:row>
      <xdr:rowOff>160047</xdr:rowOff>
    </xdr:to>
    <xdr:sp macro="" textlink="">
      <xdr:nvSpPr>
        <xdr:cNvPr id="131" name="円/楕円 130"/>
        <xdr:cNvSpPr/>
      </xdr:nvSpPr>
      <xdr:spPr bwMode="auto">
        <a:xfrm>
          <a:off x="3556000" y="666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170224</xdr:rowOff>
    </xdr:from>
    <xdr:ext cx="762000" cy="259045"/>
    <xdr:sp macro="" textlink="">
      <xdr:nvSpPr>
        <xdr:cNvPr id="132" name="テキスト ボックス 131"/>
        <xdr:cNvSpPr txBox="1"/>
      </xdr:nvSpPr>
      <xdr:spPr>
        <a:xfrm>
          <a:off x="3225800" y="643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89705</xdr:rowOff>
    </xdr:from>
    <xdr:to>
      <xdr:col>2</xdr:col>
      <xdr:colOff>692150</xdr:colOff>
      <xdr:row>35</xdr:row>
      <xdr:rowOff>191305</xdr:rowOff>
    </xdr:to>
    <xdr:sp macro="" textlink="">
      <xdr:nvSpPr>
        <xdr:cNvPr id="133" name="円/楕円 132"/>
        <xdr:cNvSpPr/>
      </xdr:nvSpPr>
      <xdr:spPr bwMode="auto">
        <a:xfrm>
          <a:off x="2857500" y="670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201482</xdr:rowOff>
    </xdr:from>
    <xdr:ext cx="762000" cy="259045"/>
    <xdr:sp macro="" textlink="">
      <xdr:nvSpPr>
        <xdr:cNvPr id="134" name="テキスト ボックス 133"/>
        <xdr:cNvSpPr txBox="1"/>
      </xdr:nvSpPr>
      <xdr:spPr>
        <a:xfrm>
          <a:off x="2527300" y="64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118858</xdr:rowOff>
    </xdr:from>
    <xdr:to>
      <xdr:col>6</xdr:col>
      <xdr:colOff>511175</xdr:colOff>
      <xdr:row>36</xdr:row>
      <xdr:rowOff>161672</xdr:rowOff>
    </xdr:to>
    <xdr:cxnSp macro="">
      <xdr:nvCxnSpPr>
        <xdr:cNvPr id="63" name="直線コネクタ 62"/>
        <xdr:cNvCxnSpPr/>
      </xdr:nvCxnSpPr>
      <xdr:spPr>
        <a:xfrm flipV="1">
          <a:off x="3797300" y="6291058"/>
          <a:ext cx="8382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161672</xdr:rowOff>
    </xdr:from>
    <xdr:to>
      <xdr:col>5</xdr:col>
      <xdr:colOff>358775</xdr:colOff>
      <xdr:row>37</xdr:row>
      <xdr:rowOff>9633</xdr:rowOff>
    </xdr:to>
    <xdr:cxnSp macro="">
      <xdr:nvCxnSpPr>
        <xdr:cNvPr id="66" name="直線コネクタ 65"/>
        <xdr:cNvCxnSpPr/>
      </xdr:nvCxnSpPr>
      <xdr:spPr>
        <a:xfrm flipV="1">
          <a:off x="2908300" y="6333872"/>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9633</xdr:rowOff>
    </xdr:from>
    <xdr:to>
      <xdr:col>4</xdr:col>
      <xdr:colOff>155575</xdr:colOff>
      <xdr:row>37</xdr:row>
      <xdr:rowOff>55644</xdr:rowOff>
    </xdr:to>
    <xdr:cxnSp macro="">
      <xdr:nvCxnSpPr>
        <xdr:cNvPr id="69" name="直線コネクタ 68"/>
        <xdr:cNvCxnSpPr/>
      </xdr:nvCxnSpPr>
      <xdr:spPr>
        <a:xfrm flipV="1">
          <a:off x="2019300" y="6353283"/>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41719</xdr:rowOff>
    </xdr:from>
    <xdr:to>
      <xdr:col>2</xdr:col>
      <xdr:colOff>638175</xdr:colOff>
      <xdr:row>37</xdr:row>
      <xdr:rowOff>55644</xdr:rowOff>
    </xdr:to>
    <xdr:cxnSp macro="">
      <xdr:nvCxnSpPr>
        <xdr:cNvPr id="72" name="直線コネクタ 71"/>
        <xdr:cNvCxnSpPr/>
      </xdr:nvCxnSpPr>
      <xdr:spPr>
        <a:xfrm>
          <a:off x="1130300" y="6385369"/>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68058</xdr:rowOff>
    </xdr:from>
    <xdr:to>
      <xdr:col>6</xdr:col>
      <xdr:colOff>561975</xdr:colOff>
      <xdr:row>36</xdr:row>
      <xdr:rowOff>169658</xdr:rowOff>
    </xdr:to>
    <xdr:sp macro="" textlink="">
      <xdr:nvSpPr>
        <xdr:cNvPr id="82" name="円/楕円 81"/>
        <xdr:cNvSpPr/>
      </xdr:nvSpPr>
      <xdr:spPr>
        <a:xfrm>
          <a:off x="4584700" y="6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90935</xdr:rowOff>
    </xdr:from>
    <xdr:ext cx="599010" cy="259045"/>
    <xdr:sp macro="" textlink="">
      <xdr:nvSpPr>
        <xdr:cNvPr id="83" name="人件費該当値テキスト"/>
        <xdr:cNvSpPr txBox="1"/>
      </xdr:nvSpPr>
      <xdr:spPr>
        <a:xfrm>
          <a:off x="4686300" y="60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110872</xdr:rowOff>
    </xdr:from>
    <xdr:to>
      <xdr:col>5</xdr:col>
      <xdr:colOff>409575</xdr:colOff>
      <xdr:row>37</xdr:row>
      <xdr:rowOff>41022</xdr:rowOff>
    </xdr:to>
    <xdr:sp macro="" textlink="">
      <xdr:nvSpPr>
        <xdr:cNvPr id="84" name="円/楕円 83"/>
        <xdr:cNvSpPr/>
      </xdr:nvSpPr>
      <xdr:spPr>
        <a:xfrm>
          <a:off x="3746500" y="62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57549</xdr:rowOff>
    </xdr:from>
    <xdr:ext cx="599010" cy="259045"/>
    <xdr:sp macro="" textlink="">
      <xdr:nvSpPr>
        <xdr:cNvPr id="85" name="テキスト ボックス 84"/>
        <xdr:cNvSpPr txBox="1"/>
      </xdr:nvSpPr>
      <xdr:spPr>
        <a:xfrm>
          <a:off x="3497794" y="6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130283</xdr:rowOff>
    </xdr:from>
    <xdr:to>
      <xdr:col>4</xdr:col>
      <xdr:colOff>206375</xdr:colOff>
      <xdr:row>37</xdr:row>
      <xdr:rowOff>60433</xdr:rowOff>
    </xdr:to>
    <xdr:sp macro="" textlink="">
      <xdr:nvSpPr>
        <xdr:cNvPr id="86" name="円/楕円 85"/>
        <xdr:cNvSpPr/>
      </xdr:nvSpPr>
      <xdr:spPr>
        <a:xfrm>
          <a:off x="2857500" y="6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76960</xdr:rowOff>
    </xdr:from>
    <xdr:ext cx="599010" cy="259045"/>
    <xdr:sp macro="" textlink="">
      <xdr:nvSpPr>
        <xdr:cNvPr id="87" name="テキスト ボックス 86"/>
        <xdr:cNvSpPr txBox="1"/>
      </xdr:nvSpPr>
      <xdr:spPr>
        <a:xfrm>
          <a:off x="2608794" y="607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4844</xdr:rowOff>
    </xdr:from>
    <xdr:to>
      <xdr:col>3</xdr:col>
      <xdr:colOff>3175</xdr:colOff>
      <xdr:row>37</xdr:row>
      <xdr:rowOff>106444</xdr:rowOff>
    </xdr:to>
    <xdr:sp macro="" textlink="">
      <xdr:nvSpPr>
        <xdr:cNvPr id="88" name="円/楕円 87"/>
        <xdr:cNvSpPr/>
      </xdr:nvSpPr>
      <xdr:spPr>
        <a:xfrm>
          <a:off x="1968500" y="63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122971</xdr:rowOff>
    </xdr:from>
    <xdr:ext cx="599010" cy="259045"/>
    <xdr:sp macro="" textlink="">
      <xdr:nvSpPr>
        <xdr:cNvPr id="89" name="テキスト ボックス 88"/>
        <xdr:cNvSpPr txBox="1"/>
      </xdr:nvSpPr>
      <xdr:spPr>
        <a:xfrm>
          <a:off x="1719794" y="61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162369</xdr:rowOff>
    </xdr:from>
    <xdr:to>
      <xdr:col>1</xdr:col>
      <xdr:colOff>485775</xdr:colOff>
      <xdr:row>37</xdr:row>
      <xdr:rowOff>92519</xdr:rowOff>
    </xdr:to>
    <xdr:sp macro="" textlink="">
      <xdr:nvSpPr>
        <xdr:cNvPr id="90" name="円/楕円 89"/>
        <xdr:cNvSpPr/>
      </xdr:nvSpPr>
      <xdr:spPr>
        <a:xfrm>
          <a:off x="1079500" y="63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109046</xdr:rowOff>
    </xdr:from>
    <xdr:ext cx="599010" cy="259045"/>
    <xdr:sp macro="" textlink="">
      <xdr:nvSpPr>
        <xdr:cNvPr id="91" name="テキスト ボックス 90"/>
        <xdr:cNvSpPr txBox="1"/>
      </xdr:nvSpPr>
      <xdr:spPr>
        <a:xfrm>
          <a:off x="830794" y="610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167191</xdr:rowOff>
    </xdr:from>
    <xdr:to>
      <xdr:col>6</xdr:col>
      <xdr:colOff>511175</xdr:colOff>
      <xdr:row>57</xdr:row>
      <xdr:rowOff>55781</xdr:rowOff>
    </xdr:to>
    <xdr:cxnSp macro="">
      <xdr:nvCxnSpPr>
        <xdr:cNvPr id="122" name="直線コネクタ 121"/>
        <xdr:cNvCxnSpPr/>
      </xdr:nvCxnSpPr>
      <xdr:spPr>
        <a:xfrm flipV="1">
          <a:off x="3797300" y="9768391"/>
          <a:ext cx="8382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55781</xdr:rowOff>
    </xdr:from>
    <xdr:to>
      <xdr:col>5</xdr:col>
      <xdr:colOff>358775</xdr:colOff>
      <xdr:row>57</xdr:row>
      <xdr:rowOff>103963</xdr:rowOff>
    </xdr:to>
    <xdr:cxnSp macro="">
      <xdr:nvCxnSpPr>
        <xdr:cNvPr id="125" name="直線コネクタ 124"/>
        <xdr:cNvCxnSpPr/>
      </xdr:nvCxnSpPr>
      <xdr:spPr>
        <a:xfrm flipV="1">
          <a:off x="2908300" y="9828431"/>
          <a:ext cx="889000" cy="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98245</xdr:rowOff>
    </xdr:from>
    <xdr:to>
      <xdr:col>4</xdr:col>
      <xdr:colOff>155575</xdr:colOff>
      <xdr:row>57</xdr:row>
      <xdr:rowOff>103963</xdr:rowOff>
    </xdr:to>
    <xdr:cxnSp macro="">
      <xdr:nvCxnSpPr>
        <xdr:cNvPr id="128" name="直線コネクタ 127"/>
        <xdr:cNvCxnSpPr/>
      </xdr:nvCxnSpPr>
      <xdr:spPr>
        <a:xfrm>
          <a:off x="2019300" y="9870895"/>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98245</xdr:rowOff>
    </xdr:from>
    <xdr:to>
      <xdr:col>2</xdr:col>
      <xdr:colOff>638175</xdr:colOff>
      <xdr:row>57</xdr:row>
      <xdr:rowOff>118071</xdr:rowOff>
    </xdr:to>
    <xdr:cxnSp macro="">
      <xdr:nvCxnSpPr>
        <xdr:cNvPr id="131" name="直線コネクタ 130"/>
        <xdr:cNvCxnSpPr/>
      </xdr:nvCxnSpPr>
      <xdr:spPr>
        <a:xfrm flipV="1">
          <a:off x="1130300" y="9870895"/>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116391</xdr:rowOff>
    </xdr:from>
    <xdr:to>
      <xdr:col>6</xdr:col>
      <xdr:colOff>561975</xdr:colOff>
      <xdr:row>57</xdr:row>
      <xdr:rowOff>46541</xdr:rowOff>
    </xdr:to>
    <xdr:sp macro="" textlink="">
      <xdr:nvSpPr>
        <xdr:cNvPr id="141" name="円/楕円 140"/>
        <xdr:cNvSpPr/>
      </xdr:nvSpPr>
      <xdr:spPr>
        <a:xfrm>
          <a:off x="4584700" y="97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139268</xdr:rowOff>
    </xdr:from>
    <xdr:ext cx="599010" cy="259045"/>
    <xdr:sp macro="" textlink="">
      <xdr:nvSpPr>
        <xdr:cNvPr id="142" name="物件費該当値テキスト"/>
        <xdr:cNvSpPr txBox="1"/>
      </xdr:nvSpPr>
      <xdr:spPr>
        <a:xfrm>
          <a:off x="4686300" y="956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4981</xdr:rowOff>
    </xdr:from>
    <xdr:to>
      <xdr:col>5</xdr:col>
      <xdr:colOff>409575</xdr:colOff>
      <xdr:row>57</xdr:row>
      <xdr:rowOff>106581</xdr:rowOff>
    </xdr:to>
    <xdr:sp macro="" textlink="">
      <xdr:nvSpPr>
        <xdr:cNvPr id="143" name="円/楕円 142"/>
        <xdr:cNvSpPr/>
      </xdr:nvSpPr>
      <xdr:spPr>
        <a:xfrm>
          <a:off x="3746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123108</xdr:rowOff>
    </xdr:from>
    <xdr:ext cx="599010" cy="259045"/>
    <xdr:sp macro="" textlink="">
      <xdr:nvSpPr>
        <xdr:cNvPr id="144" name="テキスト ボックス 143"/>
        <xdr:cNvSpPr txBox="1"/>
      </xdr:nvSpPr>
      <xdr:spPr>
        <a:xfrm>
          <a:off x="3497794" y="955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53163</xdr:rowOff>
    </xdr:from>
    <xdr:to>
      <xdr:col>4</xdr:col>
      <xdr:colOff>206375</xdr:colOff>
      <xdr:row>57</xdr:row>
      <xdr:rowOff>154763</xdr:rowOff>
    </xdr:to>
    <xdr:sp macro="" textlink="">
      <xdr:nvSpPr>
        <xdr:cNvPr id="145" name="円/楕円 144"/>
        <xdr:cNvSpPr/>
      </xdr:nvSpPr>
      <xdr:spPr>
        <a:xfrm>
          <a:off x="2857500" y="98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171290</xdr:rowOff>
    </xdr:from>
    <xdr:ext cx="599010" cy="259045"/>
    <xdr:sp macro="" textlink="">
      <xdr:nvSpPr>
        <xdr:cNvPr id="146" name="テキスト ボックス 145"/>
        <xdr:cNvSpPr txBox="1"/>
      </xdr:nvSpPr>
      <xdr:spPr>
        <a:xfrm>
          <a:off x="2608794" y="96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47445</xdr:rowOff>
    </xdr:from>
    <xdr:to>
      <xdr:col>3</xdr:col>
      <xdr:colOff>3175</xdr:colOff>
      <xdr:row>57</xdr:row>
      <xdr:rowOff>149045</xdr:rowOff>
    </xdr:to>
    <xdr:sp macro="" textlink="">
      <xdr:nvSpPr>
        <xdr:cNvPr id="147" name="円/楕円 146"/>
        <xdr:cNvSpPr/>
      </xdr:nvSpPr>
      <xdr:spPr>
        <a:xfrm>
          <a:off x="1968500" y="98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165572</xdr:rowOff>
    </xdr:from>
    <xdr:ext cx="599010" cy="259045"/>
    <xdr:sp macro="" textlink="">
      <xdr:nvSpPr>
        <xdr:cNvPr id="148" name="テキスト ボックス 147"/>
        <xdr:cNvSpPr txBox="1"/>
      </xdr:nvSpPr>
      <xdr:spPr>
        <a:xfrm>
          <a:off x="1719794" y="95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67271</xdr:rowOff>
    </xdr:from>
    <xdr:to>
      <xdr:col>1</xdr:col>
      <xdr:colOff>485775</xdr:colOff>
      <xdr:row>57</xdr:row>
      <xdr:rowOff>168871</xdr:rowOff>
    </xdr:to>
    <xdr:sp macro="" textlink="">
      <xdr:nvSpPr>
        <xdr:cNvPr id="149" name="円/楕円 148"/>
        <xdr:cNvSpPr/>
      </xdr:nvSpPr>
      <xdr:spPr>
        <a:xfrm>
          <a:off x="1079500" y="98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13948</xdr:rowOff>
    </xdr:from>
    <xdr:ext cx="599010" cy="259045"/>
    <xdr:sp macro="" textlink="">
      <xdr:nvSpPr>
        <xdr:cNvPr id="150" name="テキスト ボックス 149"/>
        <xdr:cNvSpPr txBox="1"/>
      </xdr:nvSpPr>
      <xdr:spPr>
        <a:xfrm>
          <a:off x="830794" y="96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131305</xdr:rowOff>
    </xdr:from>
    <xdr:to>
      <xdr:col>6</xdr:col>
      <xdr:colOff>511175</xdr:colOff>
      <xdr:row>77</xdr:row>
      <xdr:rowOff>29426</xdr:rowOff>
    </xdr:to>
    <xdr:cxnSp macro="">
      <xdr:nvCxnSpPr>
        <xdr:cNvPr id="179" name="直線コネクタ 178"/>
        <xdr:cNvCxnSpPr/>
      </xdr:nvCxnSpPr>
      <xdr:spPr>
        <a:xfrm>
          <a:off x="3797300" y="13161505"/>
          <a:ext cx="8382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131305</xdr:rowOff>
    </xdr:from>
    <xdr:to>
      <xdr:col>5</xdr:col>
      <xdr:colOff>358775</xdr:colOff>
      <xdr:row>76</xdr:row>
      <xdr:rowOff>162319</xdr:rowOff>
    </xdr:to>
    <xdr:cxnSp macro="">
      <xdr:nvCxnSpPr>
        <xdr:cNvPr id="182" name="直線コネクタ 181"/>
        <xdr:cNvCxnSpPr/>
      </xdr:nvCxnSpPr>
      <xdr:spPr>
        <a:xfrm flipV="1">
          <a:off x="2908300" y="13161505"/>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130073</xdr:rowOff>
    </xdr:from>
    <xdr:to>
      <xdr:col>4</xdr:col>
      <xdr:colOff>155575</xdr:colOff>
      <xdr:row>76</xdr:row>
      <xdr:rowOff>162319</xdr:rowOff>
    </xdr:to>
    <xdr:cxnSp macro="">
      <xdr:nvCxnSpPr>
        <xdr:cNvPr id="185" name="直線コネクタ 184"/>
        <xdr:cNvCxnSpPr/>
      </xdr:nvCxnSpPr>
      <xdr:spPr>
        <a:xfrm>
          <a:off x="2019300" y="13160273"/>
          <a:ext cx="889000" cy="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130073</xdr:rowOff>
    </xdr:from>
    <xdr:to>
      <xdr:col>2</xdr:col>
      <xdr:colOff>638175</xdr:colOff>
      <xdr:row>76</xdr:row>
      <xdr:rowOff>137020</xdr:rowOff>
    </xdr:to>
    <xdr:cxnSp macro="">
      <xdr:nvCxnSpPr>
        <xdr:cNvPr id="188" name="直線コネクタ 187"/>
        <xdr:cNvCxnSpPr/>
      </xdr:nvCxnSpPr>
      <xdr:spPr>
        <a:xfrm flipV="1">
          <a:off x="1130300" y="1316027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150076</xdr:rowOff>
    </xdr:from>
    <xdr:to>
      <xdr:col>6</xdr:col>
      <xdr:colOff>561975</xdr:colOff>
      <xdr:row>77</xdr:row>
      <xdr:rowOff>80226</xdr:rowOff>
    </xdr:to>
    <xdr:sp macro="" textlink="">
      <xdr:nvSpPr>
        <xdr:cNvPr id="198" name="円/楕円 197"/>
        <xdr:cNvSpPr/>
      </xdr:nvSpPr>
      <xdr:spPr>
        <a:xfrm>
          <a:off x="4584700" y="13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1503</xdr:rowOff>
    </xdr:from>
    <xdr:ext cx="534377" cy="259045"/>
    <xdr:sp macro="" textlink="">
      <xdr:nvSpPr>
        <xdr:cNvPr id="199" name="維持補修費該当値テキスト"/>
        <xdr:cNvSpPr txBox="1"/>
      </xdr:nvSpPr>
      <xdr:spPr>
        <a:xfrm>
          <a:off x="4686300" y="130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80505</xdr:rowOff>
    </xdr:from>
    <xdr:to>
      <xdr:col>5</xdr:col>
      <xdr:colOff>409575</xdr:colOff>
      <xdr:row>77</xdr:row>
      <xdr:rowOff>10655</xdr:rowOff>
    </xdr:to>
    <xdr:sp macro="" textlink="">
      <xdr:nvSpPr>
        <xdr:cNvPr id="200" name="円/楕円 199"/>
        <xdr:cNvSpPr/>
      </xdr:nvSpPr>
      <xdr:spPr>
        <a:xfrm>
          <a:off x="3746500" y="131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27182</xdr:rowOff>
    </xdr:from>
    <xdr:ext cx="534377" cy="259045"/>
    <xdr:sp macro="" textlink="">
      <xdr:nvSpPr>
        <xdr:cNvPr id="201" name="テキスト ボックス 200"/>
        <xdr:cNvSpPr txBox="1"/>
      </xdr:nvSpPr>
      <xdr:spPr>
        <a:xfrm>
          <a:off x="3530111" y="128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111519</xdr:rowOff>
    </xdr:from>
    <xdr:to>
      <xdr:col>4</xdr:col>
      <xdr:colOff>206375</xdr:colOff>
      <xdr:row>77</xdr:row>
      <xdr:rowOff>41669</xdr:rowOff>
    </xdr:to>
    <xdr:sp macro="" textlink="">
      <xdr:nvSpPr>
        <xdr:cNvPr id="202" name="円/楕円 201"/>
        <xdr:cNvSpPr/>
      </xdr:nvSpPr>
      <xdr:spPr>
        <a:xfrm>
          <a:off x="2857500" y="131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58196</xdr:rowOff>
    </xdr:from>
    <xdr:ext cx="534377" cy="259045"/>
    <xdr:sp macro="" textlink="">
      <xdr:nvSpPr>
        <xdr:cNvPr id="203" name="テキスト ボックス 202"/>
        <xdr:cNvSpPr txBox="1"/>
      </xdr:nvSpPr>
      <xdr:spPr>
        <a:xfrm>
          <a:off x="2641111" y="129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79273</xdr:rowOff>
    </xdr:from>
    <xdr:to>
      <xdr:col>3</xdr:col>
      <xdr:colOff>3175</xdr:colOff>
      <xdr:row>77</xdr:row>
      <xdr:rowOff>9423</xdr:rowOff>
    </xdr:to>
    <xdr:sp macro="" textlink="">
      <xdr:nvSpPr>
        <xdr:cNvPr id="204" name="円/楕円 203"/>
        <xdr:cNvSpPr/>
      </xdr:nvSpPr>
      <xdr:spPr>
        <a:xfrm>
          <a:off x="1968500" y="131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25950</xdr:rowOff>
    </xdr:from>
    <xdr:ext cx="534377" cy="259045"/>
    <xdr:sp macro="" textlink="">
      <xdr:nvSpPr>
        <xdr:cNvPr id="205" name="テキスト ボックス 204"/>
        <xdr:cNvSpPr txBox="1"/>
      </xdr:nvSpPr>
      <xdr:spPr>
        <a:xfrm>
          <a:off x="1752111" y="128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86220</xdr:rowOff>
    </xdr:from>
    <xdr:to>
      <xdr:col>1</xdr:col>
      <xdr:colOff>485775</xdr:colOff>
      <xdr:row>77</xdr:row>
      <xdr:rowOff>16370</xdr:rowOff>
    </xdr:to>
    <xdr:sp macro="" textlink="">
      <xdr:nvSpPr>
        <xdr:cNvPr id="206" name="円/楕円 205"/>
        <xdr:cNvSpPr/>
      </xdr:nvSpPr>
      <xdr:spPr>
        <a:xfrm>
          <a:off x="1079500" y="131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32897</xdr:rowOff>
    </xdr:from>
    <xdr:ext cx="534377" cy="259045"/>
    <xdr:sp macro="" textlink="">
      <xdr:nvSpPr>
        <xdr:cNvPr id="207" name="テキスト ボックス 206"/>
        <xdr:cNvSpPr txBox="1"/>
      </xdr:nvSpPr>
      <xdr:spPr>
        <a:xfrm>
          <a:off x="863111" y="128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169886</xdr:rowOff>
    </xdr:from>
    <xdr:to>
      <xdr:col>6</xdr:col>
      <xdr:colOff>511175</xdr:colOff>
      <xdr:row>97</xdr:row>
      <xdr:rowOff>95275</xdr:rowOff>
    </xdr:to>
    <xdr:cxnSp macro="">
      <xdr:nvCxnSpPr>
        <xdr:cNvPr id="239" name="直線コネクタ 238"/>
        <xdr:cNvCxnSpPr/>
      </xdr:nvCxnSpPr>
      <xdr:spPr>
        <a:xfrm flipV="1">
          <a:off x="3797300" y="16629086"/>
          <a:ext cx="838200" cy="9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22668</xdr:rowOff>
    </xdr:from>
    <xdr:to>
      <xdr:col>5</xdr:col>
      <xdr:colOff>358775</xdr:colOff>
      <xdr:row>97</xdr:row>
      <xdr:rowOff>95275</xdr:rowOff>
    </xdr:to>
    <xdr:cxnSp macro="">
      <xdr:nvCxnSpPr>
        <xdr:cNvPr id="242" name="直線コネクタ 241"/>
        <xdr:cNvCxnSpPr/>
      </xdr:nvCxnSpPr>
      <xdr:spPr>
        <a:xfrm>
          <a:off x="2908300" y="16653318"/>
          <a:ext cx="889000" cy="7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22668</xdr:rowOff>
    </xdr:from>
    <xdr:to>
      <xdr:col>4</xdr:col>
      <xdr:colOff>155575</xdr:colOff>
      <xdr:row>97</xdr:row>
      <xdr:rowOff>124940</xdr:rowOff>
    </xdr:to>
    <xdr:cxnSp macro="">
      <xdr:nvCxnSpPr>
        <xdr:cNvPr id="245" name="直線コネクタ 244"/>
        <xdr:cNvCxnSpPr/>
      </xdr:nvCxnSpPr>
      <xdr:spPr>
        <a:xfrm flipV="1">
          <a:off x="2019300" y="16653318"/>
          <a:ext cx="889000" cy="10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124940</xdr:rowOff>
    </xdr:from>
    <xdr:to>
      <xdr:col>2</xdr:col>
      <xdr:colOff>638175</xdr:colOff>
      <xdr:row>98</xdr:row>
      <xdr:rowOff>11130</xdr:rowOff>
    </xdr:to>
    <xdr:cxnSp macro="">
      <xdr:nvCxnSpPr>
        <xdr:cNvPr id="248" name="直線コネクタ 247"/>
        <xdr:cNvCxnSpPr/>
      </xdr:nvCxnSpPr>
      <xdr:spPr>
        <a:xfrm flipV="1">
          <a:off x="1130300" y="16755590"/>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119086</xdr:rowOff>
    </xdr:from>
    <xdr:to>
      <xdr:col>6</xdr:col>
      <xdr:colOff>561975</xdr:colOff>
      <xdr:row>97</xdr:row>
      <xdr:rowOff>49236</xdr:rowOff>
    </xdr:to>
    <xdr:sp macro="" textlink="">
      <xdr:nvSpPr>
        <xdr:cNvPr id="258" name="円/楕円 257"/>
        <xdr:cNvSpPr/>
      </xdr:nvSpPr>
      <xdr:spPr>
        <a:xfrm>
          <a:off x="4584700" y="165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141963</xdr:rowOff>
    </xdr:from>
    <xdr:ext cx="534377" cy="259045"/>
    <xdr:sp macro="" textlink="">
      <xdr:nvSpPr>
        <xdr:cNvPr id="259" name="扶助費該当値テキスト"/>
        <xdr:cNvSpPr txBox="1"/>
      </xdr:nvSpPr>
      <xdr:spPr>
        <a:xfrm>
          <a:off x="4686300" y="1642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44475</xdr:rowOff>
    </xdr:from>
    <xdr:to>
      <xdr:col>5</xdr:col>
      <xdr:colOff>409575</xdr:colOff>
      <xdr:row>97</xdr:row>
      <xdr:rowOff>146075</xdr:rowOff>
    </xdr:to>
    <xdr:sp macro="" textlink="">
      <xdr:nvSpPr>
        <xdr:cNvPr id="260" name="円/楕円 259"/>
        <xdr:cNvSpPr/>
      </xdr:nvSpPr>
      <xdr:spPr>
        <a:xfrm>
          <a:off x="3746500" y="166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137202</xdr:rowOff>
    </xdr:from>
    <xdr:ext cx="534377" cy="259045"/>
    <xdr:sp macro="" textlink="">
      <xdr:nvSpPr>
        <xdr:cNvPr id="261" name="テキスト ボックス 260"/>
        <xdr:cNvSpPr txBox="1"/>
      </xdr:nvSpPr>
      <xdr:spPr>
        <a:xfrm>
          <a:off x="3530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143318</xdr:rowOff>
    </xdr:from>
    <xdr:to>
      <xdr:col>4</xdr:col>
      <xdr:colOff>206375</xdr:colOff>
      <xdr:row>97</xdr:row>
      <xdr:rowOff>73468</xdr:rowOff>
    </xdr:to>
    <xdr:sp macro="" textlink="">
      <xdr:nvSpPr>
        <xdr:cNvPr id="262" name="円/楕円 261"/>
        <xdr:cNvSpPr/>
      </xdr:nvSpPr>
      <xdr:spPr>
        <a:xfrm>
          <a:off x="2857500" y="166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89995</xdr:rowOff>
    </xdr:from>
    <xdr:ext cx="534377" cy="259045"/>
    <xdr:sp macro="" textlink="">
      <xdr:nvSpPr>
        <xdr:cNvPr id="263" name="テキスト ボックス 262"/>
        <xdr:cNvSpPr txBox="1"/>
      </xdr:nvSpPr>
      <xdr:spPr>
        <a:xfrm>
          <a:off x="2641111" y="1637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74140</xdr:rowOff>
    </xdr:from>
    <xdr:to>
      <xdr:col>3</xdr:col>
      <xdr:colOff>3175</xdr:colOff>
      <xdr:row>98</xdr:row>
      <xdr:rowOff>4290</xdr:rowOff>
    </xdr:to>
    <xdr:sp macro="" textlink="">
      <xdr:nvSpPr>
        <xdr:cNvPr id="264" name="円/楕円 263"/>
        <xdr:cNvSpPr/>
      </xdr:nvSpPr>
      <xdr:spPr>
        <a:xfrm>
          <a:off x="1968500" y="167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20817</xdr:rowOff>
    </xdr:from>
    <xdr:ext cx="534377" cy="259045"/>
    <xdr:sp macro="" textlink="">
      <xdr:nvSpPr>
        <xdr:cNvPr id="265" name="テキスト ボックス 264"/>
        <xdr:cNvSpPr txBox="1"/>
      </xdr:nvSpPr>
      <xdr:spPr>
        <a:xfrm>
          <a:off x="1752111" y="164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131780</xdr:rowOff>
    </xdr:from>
    <xdr:to>
      <xdr:col>1</xdr:col>
      <xdr:colOff>485775</xdr:colOff>
      <xdr:row>98</xdr:row>
      <xdr:rowOff>61930</xdr:rowOff>
    </xdr:to>
    <xdr:sp macro="" textlink="">
      <xdr:nvSpPr>
        <xdr:cNvPr id="266" name="円/楕円 265"/>
        <xdr:cNvSpPr/>
      </xdr:nvSpPr>
      <xdr:spPr>
        <a:xfrm>
          <a:off x="1079500" y="167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53057</xdr:rowOff>
    </xdr:from>
    <xdr:ext cx="534377" cy="259045"/>
    <xdr:sp macro="" textlink="">
      <xdr:nvSpPr>
        <xdr:cNvPr id="267" name="テキスト ボックス 266"/>
        <xdr:cNvSpPr txBox="1"/>
      </xdr:nvSpPr>
      <xdr:spPr>
        <a:xfrm>
          <a:off x="863111" y="168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42013</xdr:rowOff>
    </xdr:from>
    <xdr:to>
      <xdr:col>15</xdr:col>
      <xdr:colOff>180975</xdr:colOff>
      <xdr:row>33</xdr:row>
      <xdr:rowOff>16987</xdr:rowOff>
    </xdr:to>
    <xdr:cxnSp macro="">
      <xdr:nvCxnSpPr>
        <xdr:cNvPr id="298" name="直線コネクタ 297"/>
        <xdr:cNvCxnSpPr/>
      </xdr:nvCxnSpPr>
      <xdr:spPr>
        <a:xfrm>
          <a:off x="9639300" y="5528413"/>
          <a:ext cx="838200" cy="1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42013</xdr:rowOff>
    </xdr:from>
    <xdr:to>
      <xdr:col>14</xdr:col>
      <xdr:colOff>28575</xdr:colOff>
      <xdr:row>33</xdr:row>
      <xdr:rowOff>153044</xdr:rowOff>
    </xdr:to>
    <xdr:cxnSp macro="">
      <xdr:nvCxnSpPr>
        <xdr:cNvPr id="301" name="直線コネクタ 300"/>
        <xdr:cNvCxnSpPr/>
      </xdr:nvCxnSpPr>
      <xdr:spPr>
        <a:xfrm flipV="1">
          <a:off x="8750300" y="5528413"/>
          <a:ext cx="889000" cy="28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153044</xdr:rowOff>
    </xdr:from>
    <xdr:to>
      <xdr:col>12</xdr:col>
      <xdr:colOff>511175</xdr:colOff>
      <xdr:row>35</xdr:row>
      <xdr:rowOff>32327</xdr:rowOff>
    </xdr:to>
    <xdr:cxnSp macro="">
      <xdr:nvCxnSpPr>
        <xdr:cNvPr id="304" name="直線コネクタ 303"/>
        <xdr:cNvCxnSpPr/>
      </xdr:nvCxnSpPr>
      <xdr:spPr>
        <a:xfrm flipV="1">
          <a:off x="7861300" y="5810894"/>
          <a:ext cx="889000" cy="2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32327</xdr:rowOff>
    </xdr:from>
    <xdr:to>
      <xdr:col>11</xdr:col>
      <xdr:colOff>307975</xdr:colOff>
      <xdr:row>35</xdr:row>
      <xdr:rowOff>120932</xdr:rowOff>
    </xdr:to>
    <xdr:cxnSp macro="">
      <xdr:nvCxnSpPr>
        <xdr:cNvPr id="307" name="直線コネクタ 306"/>
        <xdr:cNvCxnSpPr/>
      </xdr:nvCxnSpPr>
      <xdr:spPr>
        <a:xfrm flipV="1">
          <a:off x="6972300" y="6033077"/>
          <a:ext cx="8890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137637</xdr:rowOff>
    </xdr:from>
    <xdr:to>
      <xdr:col>15</xdr:col>
      <xdr:colOff>231775</xdr:colOff>
      <xdr:row>33</xdr:row>
      <xdr:rowOff>67787</xdr:rowOff>
    </xdr:to>
    <xdr:sp macro="" textlink="">
      <xdr:nvSpPr>
        <xdr:cNvPr id="317" name="円/楕円 316"/>
        <xdr:cNvSpPr/>
      </xdr:nvSpPr>
      <xdr:spPr>
        <a:xfrm>
          <a:off x="10426700" y="56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160514</xdr:rowOff>
    </xdr:from>
    <xdr:ext cx="599010" cy="259045"/>
    <xdr:sp macro="" textlink="">
      <xdr:nvSpPr>
        <xdr:cNvPr id="318" name="補助費等該当値テキスト"/>
        <xdr:cNvSpPr txBox="1"/>
      </xdr:nvSpPr>
      <xdr:spPr>
        <a:xfrm>
          <a:off x="10528300" y="547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340,076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162663</xdr:rowOff>
    </xdr:from>
    <xdr:to>
      <xdr:col>14</xdr:col>
      <xdr:colOff>79375</xdr:colOff>
      <xdr:row>32</xdr:row>
      <xdr:rowOff>92813</xdr:rowOff>
    </xdr:to>
    <xdr:sp macro="" textlink="">
      <xdr:nvSpPr>
        <xdr:cNvPr id="319" name="円/楕円 318"/>
        <xdr:cNvSpPr/>
      </xdr:nvSpPr>
      <xdr:spPr>
        <a:xfrm>
          <a:off x="9588500" y="54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109340</xdr:rowOff>
    </xdr:from>
    <xdr:ext cx="599010" cy="259045"/>
    <xdr:sp macro="" textlink="">
      <xdr:nvSpPr>
        <xdr:cNvPr id="320" name="テキスト ボックス 319"/>
        <xdr:cNvSpPr txBox="1"/>
      </xdr:nvSpPr>
      <xdr:spPr>
        <a:xfrm>
          <a:off x="9339794" y="525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384,913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102244</xdr:rowOff>
    </xdr:from>
    <xdr:to>
      <xdr:col>12</xdr:col>
      <xdr:colOff>561975</xdr:colOff>
      <xdr:row>34</xdr:row>
      <xdr:rowOff>32394</xdr:rowOff>
    </xdr:to>
    <xdr:sp macro="" textlink="">
      <xdr:nvSpPr>
        <xdr:cNvPr id="321" name="円/楕円 320"/>
        <xdr:cNvSpPr/>
      </xdr:nvSpPr>
      <xdr:spPr>
        <a:xfrm>
          <a:off x="8699500" y="57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48921</xdr:rowOff>
    </xdr:from>
    <xdr:ext cx="599010" cy="259045"/>
    <xdr:sp macro="" textlink="">
      <xdr:nvSpPr>
        <xdr:cNvPr id="322" name="テキスト ボックス 321"/>
        <xdr:cNvSpPr txBox="1"/>
      </xdr:nvSpPr>
      <xdr:spPr>
        <a:xfrm>
          <a:off x="8450794" y="553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152977</xdr:rowOff>
    </xdr:from>
    <xdr:to>
      <xdr:col>11</xdr:col>
      <xdr:colOff>358775</xdr:colOff>
      <xdr:row>35</xdr:row>
      <xdr:rowOff>83127</xdr:rowOff>
    </xdr:to>
    <xdr:sp macro="" textlink="">
      <xdr:nvSpPr>
        <xdr:cNvPr id="323" name="円/楕円 322"/>
        <xdr:cNvSpPr/>
      </xdr:nvSpPr>
      <xdr:spPr>
        <a:xfrm>
          <a:off x="7810500" y="59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99654</xdr:rowOff>
    </xdr:from>
    <xdr:ext cx="599010" cy="259045"/>
    <xdr:sp macro="" textlink="">
      <xdr:nvSpPr>
        <xdr:cNvPr id="324" name="テキスト ボックス 323"/>
        <xdr:cNvSpPr txBox="1"/>
      </xdr:nvSpPr>
      <xdr:spPr>
        <a:xfrm>
          <a:off x="7561794" y="575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70132</xdr:rowOff>
    </xdr:from>
    <xdr:to>
      <xdr:col>10</xdr:col>
      <xdr:colOff>155575</xdr:colOff>
      <xdr:row>36</xdr:row>
      <xdr:rowOff>282</xdr:rowOff>
    </xdr:to>
    <xdr:sp macro="" textlink="">
      <xdr:nvSpPr>
        <xdr:cNvPr id="325" name="円/楕円 324"/>
        <xdr:cNvSpPr/>
      </xdr:nvSpPr>
      <xdr:spPr>
        <a:xfrm>
          <a:off x="6921500" y="6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16809</xdr:rowOff>
    </xdr:from>
    <xdr:ext cx="599010" cy="259045"/>
    <xdr:sp macro="" textlink="">
      <xdr:nvSpPr>
        <xdr:cNvPr id="326" name="テキスト ボックス 325"/>
        <xdr:cNvSpPr txBox="1"/>
      </xdr:nvSpPr>
      <xdr:spPr>
        <a:xfrm>
          <a:off x="6672794" y="58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56751</xdr:rowOff>
    </xdr:from>
    <xdr:to>
      <xdr:col>15</xdr:col>
      <xdr:colOff>180975</xdr:colOff>
      <xdr:row>58</xdr:row>
      <xdr:rowOff>93926</xdr:rowOff>
    </xdr:to>
    <xdr:cxnSp macro="">
      <xdr:nvCxnSpPr>
        <xdr:cNvPr id="355" name="直線コネクタ 354"/>
        <xdr:cNvCxnSpPr/>
      </xdr:nvCxnSpPr>
      <xdr:spPr>
        <a:xfrm flipV="1">
          <a:off x="9639300" y="10000851"/>
          <a:ext cx="8382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87717</xdr:rowOff>
    </xdr:from>
    <xdr:to>
      <xdr:col>14</xdr:col>
      <xdr:colOff>28575</xdr:colOff>
      <xdr:row>58</xdr:row>
      <xdr:rowOff>93926</xdr:rowOff>
    </xdr:to>
    <xdr:cxnSp macro="">
      <xdr:nvCxnSpPr>
        <xdr:cNvPr id="358" name="直線コネクタ 357"/>
        <xdr:cNvCxnSpPr/>
      </xdr:nvCxnSpPr>
      <xdr:spPr>
        <a:xfrm>
          <a:off x="8750300" y="10031817"/>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48658</xdr:rowOff>
    </xdr:from>
    <xdr:to>
      <xdr:col>12</xdr:col>
      <xdr:colOff>511175</xdr:colOff>
      <xdr:row>58</xdr:row>
      <xdr:rowOff>87717</xdr:rowOff>
    </xdr:to>
    <xdr:cxnSp macro="">
      <xdr:nvCxnSpPr>
        <xdr:cNvPr id="361" name="直線コネクタ 360"/>
        <xdr:cNvCxnSpPr/>
      </xdr:nvCxnSpPr>
      <xdr:spPr>
        <a:xfrm>
          <a:off x="7861300" y="9992758"/>
          <a:ext cx="889000" cy="3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48658</xdr:rowOff>
    </xdr:from>
    <xdr:to>
      <xdr:col>11</xdr:col>
      <xdr:colOff>307975</xdr:colOff>
      <xdr:row>58</xdr:row>
      <xdr:rowOff>127560</xdr:rowOff>
    </xdr:to>
    <xdr:cxnSp macro="">
      <xdr:nvCxnSpPr>
        <xdr:cNvPr id="364" name="直線コネクタ 363"/>
        <xdr:cNvCxnSpPr/>
      </xdr:nvCxnSpPr>
      <xdr:spPr>
        <a:xfrm flipV="1">
          <a:off x="6972300" y="9992758"/>
          <a:ext cx="889000" cy="7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5951</xdr:rowOff>
    </xdr:from>
    <xdr:to>
      <xdr:col>15</xdr:col>
      <xdr:colOff>231775</xdr:colOff>
      <xdr:row>58</xdr:row>
      <xdr:rowOff>107551</xdr:rowOff>
    </xdr:to>
    <xdr:sp macro="" textlink="">
      <xdr:nvSpPr>
        <xdr:cNvPr id="374" name="円/楕円 373"/>
        <xdr:cNvSpPr/>
      </xdr:nvSpPr>
      <xdr:spPr>
        <a:xfrm>
          <a:off x="104267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28828</xdr:rowOff>
    </xdr:from>
    <xdr:ext cx="599010" cy="259045"/>
    <xdr:sp macro="" textlink="">
      <xdr:nvSpPr>
        <xdr:cNvPr id="375" name="普通建設事業費該当値テキスト"/>
        <xdr:cNvSpPr txBox="1"/>
      </xdr:nvSpPr>
      <xdr:spPr>
        <a:xfrm>
          <a:off x="10528300" y="980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43126</xdr:rowOff>
    </xdr:from>
    <xdr:to>
      <xdr:col>14</xdr:col>
      <xdr:colOff>79375</xdr:colOff>
      <xdr:row>58</xdr:row>
      <xdr:rowOff>144726</xdr:rowOff>
    </xdr:to>
    <xdr:sp macro="" textlink="">
      <xdr:nvSpPr>
        <xdr:cNvPr id="376" name="円/楕円 375"/>
        <xdr:cNvSpPr/>
      </xdr:nvSpPr>
      <xdr:spPr>
        <a:xfrm>
          <a:off x="9588500" y="99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161253</xdr:rowOff>
    </xdr:from>
    <xdr:ext cx="599010" cy="259045"/>
    <xdr:sp macro="" textlink="">
      <xdr:nvSpPr>
        <xdr:cNvPr id="377" name="テキスト ボックス 376"/>
        <xdr:cNvSpPr txBox="1"/>
      </xdr:nvSpPr>
      <xdr:spPr>
        <a:xfrm>
          <a:off x="9339794" y="97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36917</xdr:rowOff>
    </xdr:from>
    <xdr:to>
      <xdr:col>12</xdr:col>
      <xdr:colOff>561975</xdr:colOff>
      <xdr:row>58</xdr:row>
      <xdr:rowOff>138517</xdr:rowOff>
    </xdr:to>
    <xdr:sp macro="" textlink="">
      <xdr:nvSpPr>
        <xdr:cNvPr id="378" name="円/楕円 377"/>
        <xdr:cNvSpPr/>
      </xdr:nvSpPr>
      <xdr:spPr>
        <a:xfrm>
          <a:off x="8699500" y="99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155044</xdr:rowOff>
    </xdr:from>
    <xdr:ext cx="599010" cy="259045"/>
    <xdr:sp macro="" textlink="">
      <xdr:nvSpPr>
        <xdr:cNvPr id="379" name="テキスト ボックス 378"/>
        <xdr:cNvSpPr txBox="1"/>
      </xdr:nvSpPr>
      <xdr:spPr>
        <a:xfrm>
          <a:off x="8450794" y="975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169308</xdr:rowOff>
    </xdr:from>
    <xdr:to>
      <xdr:col>11</xdr:col>
      <xdr:colOff>358775</xdr:colOff>
      <xdr:row>58</xdr:row>
      <xdr:rowOff>99458</xdr:rowOff>
    </xdr:to>
    <xdr:sp macro="" textlink="">
      <xdr:nvSpPr>
        <xdr:cNvPr id="380" name="円/楕円 379"/>
        <xdr:cNvSpPr/>
      </xdr:nvSpPr>
      <xdr:spPr>
        <a:xfrm>
          <a:off x="7810500" y="99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115985</xdr:rowOff>
    </xdr:from>
    <xdr:ext cx="599010" cy="259045"/>
    <xdr:sp macro="" textlink="">
      <xdr:nvSpPr>
        <xdr:cNvPr id="381" name="テキスト ボックス 380"/>
        <xdr:cNvSpPr txBox="1"/>
      </xdr:nvSpPr>
      <xdr:spPr>
        <a:xfrm>
          <a:off x="7561794" y="971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76760</xdr:rowOff>
    </xdr:from>
    <xdr:to>
      <xdr:col>10</xdr:col>
      <xdr:colOff>155575</xdr:colOff>
      <xdr:row>59</xdr:row>
      <xdr:rowOff>6910</xdr:rowOff>
    </xdr:to>
    <xdr:sp macro="" textlink="">
      <xdr:nvSpPr>
        <xdr:cNvPr id="382" name="円/楕円 381"/>
        <xdr:cNvSpPr/>
      </xdr:nvSpPr>
      <xdr:spPr>
        <a:xfrm>
          <a:off x="6921500" y="100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23437</xdr:rowOff>
    </xdr:from>
    <xdr:ext cx="599010" cy="259045"/>
    <xdr:sp macro="" textlink="">
      <xdr:nvSpPr>
        <xdr:cNvPr id="383" name="テキスト ボックス 382"/>
        <xdr:cNvSpPr txBox="1"/>
      </xdr:nvSpPr>
      <xdr:spPr>
        <a:xfrm>
          <a:off x="6672794" y="979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165441</xdr:rowOff>
    </xdr:from>
    <xdr:to>
      <xdr:col>15</xdr:col>
      <xdr:colOff>180975</xdr:colOff>
      <xdr:row>78</xdr:row>
      <xdr:rowOff>162877</xdr:rowOff>
    </xdr:to>
    <xdr:cxnSp macro="">
      <xdr:nvCxnSpPr>
        <xdr:cNvPr id="412" name="直線コネクタ 411"/>
        <xdr:cNvCxnSpPr/>
      </xdr:nvCxnSpPr>
      <xdr:spPr>
        <a:xfrm flipV="1">
          <a:off x="9639300" y="13367091"/>
          <a:ext cx="838200" cy="16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133052</xdr:rowOff>
    </xdr:from>
    <xdr:to>
      <xdr:col>14</xdr:col>
      <xdr:colOff>28575</xdr:colOff>
      <xdr:row>78</xdr:row>
      <xdr:rowOff>162877</xdr:rowOff>
    </xdr:to>
    <xdr:cxnSp macro="">
      <xdr:nvCxnSpPr>
        <xdr:cNvPr id="415" name="直線コネクタ 414"/>
        <xdr:cNvCxnSpPr/>
      </xdr:nvCxnSpPr>
      <xdr:spPr>
        <a:xfrm>
          <a:off x="8750300" y="13506152"/>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114641</xdr:rowOff>
    </xdr:from>
    <xdr:to>
      <xdr:col>15</xdr:col>
      <xdr:colOff>231775</xdr:colOff>
      <xdr:row>78</xdr:row>
      <xdr:rowOff>44791</xdr:rowOff>
    </xdr:to>
    <xdr:sp macro="" textlink="">
      <xdr:nvSpPr>
        <xdr:cNvPr id="425" name="円/楕円 424"/>
        <xdr:cNvSpPr/>
      </xdr:nvSpPr>
      <xdr:spPr>
        <a:xfrm>
          <a:off x="104267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137518</xdr:rowOff>
    </xdr:from>
    <xdr:ext cx="599010" cy="259045"/>
    <xdr:sp macro="" textlink="">
      <xdr:nvSpPr>
        <xdr:cNvPr id="426" name="普通建設事業費 （ うち新規整備　）該当値テキスト"/>
        <xdr:cNvSpPr txBox="1"/>
      </xdr:nvSpPr>
      <xdr:spPr>
        <a:xfrm>
          <a:off x="10528300" y="1316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112077</xdr:rowOff>
    </xdr:from>
    <xdr:to>
      <xdr:col>14</xdr:col>
      <xdr:colOff>79375</xdr:colOff>
      <xdr:row>79</xdr:row>
      <xdr:rowOff>42227</xdr:rowOff>
    </xdr:to>
    <xdr:sp macro="" textlink="">
      <xdr:nvSpPr>
        <xdr:cNvPr id="427" name="円/楕円 426"/>
        <xdr:cNvSpPr/>
      </xdr:nvSpPr>
      <xdr:spPr>
        <a:xfrm>
          <a:off x="9588500" y="13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33354</xdr:rowOff>
    </xdr:from>
    <xdr:ext cx="534377" cy="259045"/>
    <xdr:sp macro="" textlink="">
      <xdr:nvSpPr>
        <xdr:cNvPr id="428" name="テキスト ボックス 427"/>
        <xdr:cNvSpPr txBox="1"/>
      </xdr:nvSpPr>
      <xdr:spPr>
        <a:xfrm>
          <a:off x="9372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82252</xdr:rowOff>
    </xdr:from>
    <xdr:to>
      <xdr:col>12</xdr:col>
      <xdr:colOff>561975</xdr:colOff>
      <xdr:row>79</xdr:row>
      <xdr:rowOff>12402</xdr:rowOff>
    </xdr:to>
    <xdr:sp macro="" textlink="">
      <xdr:nvSpPr>
        <xdr:cNvPr id="429" name="円/楕円 428"/>
        <xdr:cNvSpPr/>
      </xdr:nvSpPr>
      <xdr:spPr>
        <a:xfrm>
          <a:off x="8699500" y="13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3529</xdr:rowOff>
    </xdr:from>
    <xdr:ext cx="534377" cy="259045"/>
    <xdr:sp macro="" textlink="">
      <xdr:nvSpPr>
        <xdr:cNvPr id="430" name="テキスト ボックス 429"/>
        <xdr:cNvSpPr txBox="1"/>
      </xdr:nvSpPr>
      <xdr:spPr>
        <a:xfrm>
          <a:off x="8483111" y="135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144873</xdr:rowOff>
    </xdr:from>
    <xdr:to>
      <xdr:col>15</xdr:col>
      <xdr:colOff>180975</xdr:colOff>
      <xdr:row>98</xdr:row>
      <xdr:rowOff>161288</xdr:rowOff>
    </xdr:to>
    <xdr:cxnSp macro="">
      <xdr:nvCxnSpPr>
        <xdr:cNvPr id="459" name="直線コネクタ 458"/>
        <xdr:cNvCxnSpPr/>
      </xdr:nvCxnSpPr>
      <xdr:spPr>
        <a:xfrm flipV="1">
          <a:off x="9639300" y="16946973"/>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130958</xdr:rowOff>
    </xdr:from>
    <xdr:to>
      <xdr:col>14</xdr:col>
      <xdr:colOff>28575</xdr:colOff>
      <xdr:row>98</xdr:row>
      <xdr:rowOff>161288</xdr:rowOff>
    </xdr:to>
    <xdr:cxnSp macro="">
      <xdr:nvCxnSpPr>
        <xdr:cNvPr id="462" name="直線コネクタ 461"/>
        <xdr:cNvCxnSpPr/>
      </xdr:nvCxnSpPr>
      <xdr:spPr>
        <a:xfrm>
          <a:off x="8750300" y="16933058"/>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94073</xdr:rowOff>
    </xdr:from>
    <xdr:to>
      <xdr:col>15</xdr:col>
      <xdr:colOff>231775</xdr:colOff>
      <xdr:row>99</xdr:row>
      <xdr:rowOff>24223</xdr:rowOff>
    </xdr:to>
    <xdr:sp macro="" textlink="">
      <xdr:nvSpPr>
        <xdr:cNvPr id="472" name="円/楕円 471"/>
        <xdr:cNvSpPr/>
      </xdr:nvSpPr>
      <xdr:spPr>
        <a:xfrm>
          <a:off x="10426700" y="168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53450</xdr:rowOff>
    </xdr:from>
    <xdr:ext cx="599010" cy="259045"/>
    <xdr:sp macro="" textlink="">
      <xdr:nvSpPr>
        <xdr:cNvPr id="473" name="普通建設事業費 （ うち更新整備　）該当値テキスト"/>
        <xdr:cNvSpPr txBox="1"/>
      </xdr:nvSpPr>
      <xdr:spPr>
        <a:xfrm>
          <a:off x="10528300" y="1668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110488</xdr:rowOff>
    </xdr:from>
    <xdr:to>
      <xdr:col>14</xdr:col>
      <xdr:colOff>79375</xdr:colOff>
      <xdr:row>99</xdr:row>
      <xdr:rowOff>40638</xdr:rowOff>
    </xdr:to>
    <xdr:sp macro="" textlink="">
      <xdr:nvSpPr>
        <xdr:cNvPr id="474" name="円/楕円 473"/>
        <xdr:cNvSpPr/>
      </xdr:nvSpPr>
      <xdr:spPr>
        <a:xfrm>
          <a:off x="9588500" y="169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57165</xdr:rowOff>
    </xdr:from>
    <xdr:ext cx="599010" cy="259045"/>
    <xdr:sp macro="" textlink="">
      <xdr:nvSpPr>
        <xdr:cNvPr id="475" name="テキスト ボックス 474"/>
        <xdr:cNvSpPr txBox="1"/>
      </xdr:nvSpPr>
      <xdr:spPr>
        <a:xfrm>
          <a:off x="9339794" y="1668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80158</xdr:rowOff>
    </xdr:from>
    <xdr:to>
      <xdr:col>12</xdr:col>
      <xdr:colOff>561975</xdr:colOff>
      <xdr:row>99</xdr:row>
      <xdr:rowOff>10308</xdr:rowOff>
    </xdr:to>
    <xdr:sp macro="" textlink="">
      <xdr:nvSpPr>
        <xdr:cNvPr id="476" name="円/楕円 475"/>
        <xdr:cNvSpPr/>
      </xdr:nvSpPr>
      <xdr:spPr>
        <a:xfrm>
          <a:off x="8699500" y="168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26835</xdr:rowOff>
    </xdr:from>
    <xdr:ext cx="599010" cy="259045"/>
    <xdr:sp macro="" textlink="">
      <xdr:nvSpPr>
        <xdr:cNvPr id="477" name="テキスト ボックス 476"/>
        <xdr:cNvSpPr txBox="1"/>
      </xdr:nvSpPr>
      <xdr:spPr>
        <a:xfrm>
          <a:off x="8450794" y="166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44431</xdr:rowOff>
    </xdr:from>
    <xdr:to>
      <xdr:col>23</xdr:col>
      <xdr:colOff>517525</xdr:colOff>
      <xdr:row>39</xdr:row>
      <xdr:rowOff>44438</xdr:rowOff>
    </xdr:to>
    <xdr:cxnSp macro="">
      <xdr:nvCxnSpPr>
        <xdr:cNvPr id="506" name="直線コネクタ 505"/>
        <xdr:cNvCxnSpPr/>
      </xdr:nvCxnSpPr>
      <xdr:spPr>
        <a:xfrm>
          <a:off x="15481300" y="6730981"/>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33896</xdr:rowOff>
    </xdr:from>
    <xdr:to>
      <xdr:col>22</xdr:col>
      <xdr:colOff>365125</xdr:colOff>
      <xdr:row>39</xdr:row>
      <xdr:rowOff>44431</xdr:rowOff>
    </xdr:to>
    <xdr:cxnSp macro="">
      <xdr:nvCxnSpPr>
        <xdr:cNvPr id="509" name="直線コネクタ 508"/>
        <xdr:cNvCxnSpPr/>
      </xdr:nvCxnSpPr>
      <xdr:spPr>
        <a:xfrm>
          <a:off x="14592300" y="6720446"/>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22127</xdr:rowOff>
    </xdr:from>
    <xdr:to>
      <xdr:col>21</xdr:col>
      <xdr:colOff>161925</xdr:colOff>
      <xdr:row>39</xdr:row>
      <xdr:rowOff>33896</xdr:rowOff>
    </xdr:to>
    <xdr:cxnSp macro="">
      <xdr:nvCxnSpPr>
        <xdr:cNvPr id="512" name="直線コネクタ 511"/>
        <xdr:cNvCxnSpPr/>
      </xdr:nvCxnSpPr>
      <xdr:spPr>
        <a:xfrm>
          <a:off x="13703300" y="6708677"/>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22127</xdr:rowOff>
    </xdr:from>
    <xdr:to>
      <xdr:col>19</xdr:col>
      <xdr:colOff>644525</xdr:colOff>
      <xdr:row>39</xdr:row>
      <xdr:rowOff>44442</xdr:rowOff>
    </xdr:to>
    <xdr:cxnSp macro="">
      <xdr:nvCxnSpPr>
        <xdr:cNvPr id="515" name="直線コネクタ 514"/>
        <xdr:cNvCxnSpPr/>
      </xdr:nvCxnSpPr>
      <xdr:spPr>
        <a:xfrm flipV="1">
          <a:off x="12814300" y="6708677"/>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165088</xdr:rowOff>
    </xdr:from>
    <xdr:to>
      <xdr:col>23</xdr:col>
      <xdr:colOff>568325</xdr:colOff>
      <xdr:row>39</xdr:row>
      <xdr:rowOff>95238</xdr:rowOff>
    </xdr:to>
    <xdr:sp macro="" textlink="">
      <xdr:nvSpPr>
        <xdr:cNvPr id="525" name="円/楕円 524"/>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80015</xdr:rowOff>
    </xdr:from>
    <xdr:ext cx="249299" cy="259045"/>
    <xdr:sp macro="" textlink="">
      <xdr:nvSpPr>
        <xdr:cNvPr id="526" name="災害復旧事業費該当値テキスト"/>
        <xdr:cNvSpPr txBox="1"/>
      </xdr:nvSpPr>
      <xdr:spPr>
        <a:xfrm>
          <a:off x="16370300" y="6595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165081</xdr:rowOff>
    </xdr:from>
    <xdr:to>
      <xdr:col>22</xdr:col>
      <xdr:colOff>415925</xdr:colOff>
      <xdr:row>39</xdr:row>
      <xdr:rowOff>95231</xdr:rowOff>
    </xdr:to>
    <xdr:sp macro="" textlink="">
      <xdr:nvSpPr>
        <xdr:cNvPr id="527" name="円/楕円 526"/>
        <xdr:cNvSpPr/>
      </xdr:nvSpPr>
      <xdr:spPr>
        <a:xfrm>
          <a:off x="15430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86358</xdr:rowOff>
    </xdr:from>
    <xdr:ext cx="249299" cy="259045"/>
    <xdr:sp macro="" textlink="">
      <xdr:nvSpPr>
        <xdr:cNvPr id="528" name="テキスト ボックス 527"/>
        <xdr:cNvSpPr txBox="1"/>
      </xdr:nvSpPr>
      <xdr:spPr>
        <a:xfrm>
          <a:off x="15356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154546</xdr:rowOff>
    </xdr:from>
    <xdr:to>
      <xdr:col>21</xdr:col>
      <xdr:colOff>212725</xdr:colOff>
      <xdr:row>39</xdr:row>
      <xdr:rowOff>84696</xdr:rowOff>
    </xdr:to>
    <xdr:sp macro="" textlink="">
      <xdr:nvSpPr>
        <xdr:cNvPr id="529" name="円/楕円 528"/>
        <xdr:cNvSpPr/>
      </xdr:nvSpPr>
      <xdr:spPr>
        <a:xfrm>
          <a:off x="14541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75823</xdr:rowOff>
    </xdr:from>
    <xdr:ext cx="469744" cy="259045"/>
    <xdr:sp macro="" textlink="">
      <xdr:nvSpPr>
        <xdr:cNvPr id="530" name="テキスト ボックス 529"/>
        <xdr:cNvSpPr txBox="1"/>
      </xdr:nvSpPr>
      <xdr:spPr>
        <a:xfrm>
          <a:off x="14357427" y="67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142777</xdr:rowOff>
    </xdr:from>
    <xdr:to>
      <xdr:col>20</xdr:col>
      <xdr:colOff>9525</xdr:colOff>
      <xdr:row>39</xdr:row>
      <xdr:rowOff>72927</xdr:rowOff>
    </xdr:to>
    <xdr:sp macro="" textlink="">
      <xdr:nvSpPr>
        <xdr:cNvPr id="531" name="円/楕円 530"/>
        <xdr:cNvSpPr/>
      </xdr:nvSpPr>
      <xdr:spPr>
        <a:xfrm>
          <a:off x="13652500" y="66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64054</xdr:rowOff>
    </xdr:from>
    <xdr:ext cx="469744" cy="259045"/>
    <xdr:sp macro="" textlink="">
      <xdr:nvSpPr>
        <xdr:cNvPr id="532" name="テキスト ボックス 531"/>
        <xdr:cNvSpPr txBox="1"/>
      </xdr:nvSpPr>
      <xdr:spPr>
        <a:xfrm>
          <a:off x="13468427" y="675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165092</xdr:rowOff>
    </xdr:from>
    <xdr:to>
      <xdr:col>18</xdr:col>
      <xdr:colOff>492125</xdr:colOff>
      <xdr:row>39</xdr:row>
      <xdr:rowOff>95242</xdr:rowOff>
    </xdr:to>
    <xdr:sp macro="" textlink="">
      <xdr:nvSpPr>
        <xdr:cNvPr id="533" name="円/楕円 532"/>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86369</xdr:rowOff>
    </xdr:from>
    <xdr:ext cx="249299" cy="259045"/>
    <xdr:sp macro="" textlink="">
      <xdr:nvSpPr>
        <xdr:cNvPr id="534" name="テキスト ボックス 533"/>
        <xdr:cNvSpPr txBox="1"/>
      </xdr:nvSpPr>
      <xdr:spPr>
        <a:xfrm>
          <a:off x="12689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109793</xdr:rowOff>
    </xdr:from>
    <xdr:to>
      <xdr:col>23</xdr:col>
      <xdr:colOff>517525</xdr:colOff>
      <xdr:row>77</xdr:row>
      <xdr:rowOff>119486</xdr:rowOff>
    </xdr:to>
    <xdr:cxnSp macro="">
      <xdr:nvCxnSpPr>
        <xdr:cNvPr id="618" name="直線コネクタ 617"/>
        <xdr:cNvCxnSpPr/>
      </xdr:nvCxnSpPr>
      <xdr:spPr>
        <a:xfrm flipV="1">
          <a:off x="15481300" y="13311443"/>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111074</xdr:rowOff>
    </xdr:from>
    <xdr:to>
      <xdr:col>22</xdr:col>
      <xdr:colOff>365125</xdr:colOff>
      <xdr:row>77</xdr:row>
      <xdr:rowOff>119486</xdr:rowOff>
    </xdr:to>
    <xdr:cxnSp macro="">
      <xdr:nvCxnSpPr>
        <xdr:cNvPr id="621" name="直線コネクタ 620"/>
        <xdr:cNvCxnSpPr/>
      </xdr:nvCxnSpPr>
      <xdr:spPr>
        <a:xfrm>
          <a:off x="14592300" y="13312724"/>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108496</xdr:rowOff>
    </xdr:from>
    <xdr:to>
      <xdr:col>21</xdr:col>
      <xdr:colOff>161925</xdr:colOff>
      <xdr:row>77</xdr:row>
      <xdr:rowOff>111074</xdr:rowOff>
    </xdr:to>
    <xdr:cxnSp macro="">
      <xdr:nvCxnSpPr>
        <xdr:cNvPr id="624" name="直線コネクタ 623"/>
        <xdr:cNvCxnSpPr/>
      </xdr:nvCxnSpPr>
      <xdr:spPr>
        <a:xfrm>
          <a:off x="13703300" y="1331014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108496</xdr:rowOff>
    </xdr:from>
    <xdr:to>
      <xdr:col>19</xdr:col>
      <xdr:colOff>644525</xdr:colOff>
      <xdr:row>77</xdr:row>
      <xdr:rowOff>114595</xdr:rowOff>
    </xdr:to>
    <xdr:cxnSp macro="">
      <xdr:nvCxnSpPr>
        <xdr:cNvPr id="627" name="直線コネクタ 626"/>
        <xdr:cNvCxnSpPr/>
      </xdr:nvCxnSpPr>
      <xdr:spPr>
        <a:xfrm flipV="1">
          <a:off x="12814300" y="13310146"/>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58993</xdr:rowOff>
    </xdr:from>
    <xdr:to>
      <xdr:col>23</xdr:col>
      <xdr:colOff>568325</xdr:colOff>
      <xdr:row>77</xdr:row>
      <xdr:rowOff>160593</xdr:rowOff>
    </xdr:to>
    <xdr:sp macro="" textlink="">
      <xdr:nvSpPr>
        <xdr:cNvPr id="637" name="円/楕円 636"/>
        <xdr:cNvSpPr/>
      </xdr:nvSpPr>
      <xdr:spPr>
        <a:xfrm>
          <a:off x="16268700" y="132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81870</xdr:rowOff>
    </xdr:from>
    <xdr:ext cx="599010" cy="259045"/>
    <xdr:sp macro="" textlink="">
      <xdr:nvSpPr>
        <xdr:cNvPr id="638" name="公債費該当値テキスト"/>
        <xdr:cNvSpPr txBox="1"/>
      </xdr:nvSpPr>
      <xdr:spPr>
        <a:xfrm>
          <a:off x="16370300" y="1311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68686</xdr:rowOff>
    </xdr:from>
    <xdr:to>
      <xdr:col>22</xdr:col>
      <xdr:colOff>415925</xdr:colOff>
      <xdr:row>77</xdr:row>
      <xdr:rowOff>170286</xdr:rowOff>
    </xdr:to>
    <xdr:sp macro="" textlink="">
      <xdr:nvSpPr>
        <xdr:cNvPr id="639" name="円/楕円 638"/>
        <xdr:cNvSpPr/>
      </xdr:nvSpPr>
      <xdr:spPr>
        <a:xfrm>
          <a:off x="15430500" y="132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15363</xdr:rowOff>
    </xdr:from>
    <xdr:ext cx="599010" cy="259045"/>
    <xdr:sp macro="" textlink="">
      <xdr:nvSpPr>
        <xdr:cNvPr id="640" name="テキスト ボックス 639"/>
        <xdr:cNvSpPr txBox="1"/>
      </xdr:nvSpPr>
      <xdr:spPr>
        <a:xfrm>
          <a:off x="15181794" y="1304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210,917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60274</xdr:rowOff>
    </xdr:from>
    <xdr:to>
      <xdr:col>21</xdr:col>
      <xdr:colOff>212725</xdr:colOff>
      <xdr:row>77</xdr:row>
      <xdr:rowOff>161874</xdr:rowOff>
    </xdr:to>
    <xdr:sp macro="" textlink="">
      <xdr:nvSpPr>
        <xdr:cNvPr id="641" name="円/楕円 640"/>
        <xdr:cNvSpPr/>
      </xdr:nvSpPr>
      <xdr:spPr>
        <a:xfrm>
          <a:off x="14541500" y="132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6951</xdr:rowOff>
    </xdr:from>
    <xdr:ext cx="599010" cy="259045"/>
    <xdr:sp macro="" textlink="">
      <xdr:nvSpPr>
        <xdr:cNvPr id="642" name="テキスト ボックス 641"/>
        <xdr:cNvSpPr txBox="1"/>
      </xdr:nvSpPr>
      <xdr:spPr>
        <a:xfrm>
          <a:off x="14292794" y="130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57696</xdr:rowOff>
    </xdr:from>
    <xdr:to>
      <xdr:col>20</xdr:col>
      <xdr:colOff>9525</xdr:colOff>
      <xdr:row>77</xdr:row>
      <xdr:rowOff>159296</xdr:rowOff>
    </xdr:to>
    <xdr:sp macro="" textlink="">
      <xdr:nvSpPr>
        <xdr:cNvPr id="643" name="円/楕円 642"/>
        <xdr:cNvSpPr/>
      </xdr:nvSpPr>
      <xdr:spPr>
        <a:xfrm>
          <a:off x="13652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4373</xdr:rowOff>
    </xdr:from>
    <xdr:ext cx="599010" cy="259045"/>
    <xdr:sp macro="" textlink="">
      <xdr:nvSpPr>
        <xdr:cNvPr id="644" name="テキスト ボックス 643"/>
        <xdr:cNvSpPr txBox="1"/>
      </xdr:nvSpPr>
      <xdr:spPr>
        <a:xfrm>
          <a:off x="13403794" y="1303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63795</xdr:rowOff>
    </xdr:from>
    <xdr:to>
      <xdr:col>18</xdr:col>
      <xdr:colOff>492125</xdr:colOff>
      <xdr:row>77</xdr:row>
      <xdr:rowOff>165395</xdr:rowOff>
    </xdr:to>
    <xdr:sp macro="" textlink="">
      <xdr:nvSpPr>
        <xdr:cNvPr id="645" name="円/楕円 644"/>
        <xdr:cNvSpPr/>
      </xdr:nvSpPr>
      <xdr:spPr>
        <a:xfrm>
          <a:off x="12763500" y="132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10472</xdr:rowOff>
    </xdr:from>
    <xdr:ext cx="599010" cy="259045"/>
    <xdr:sp macro="" textlink="">
      <xdr:nvSpPr>
        <xdr:cNvPr id="646" name="テキスト ボックス 645"/>
        <xdr:cNvSpPr txBox="1"/>
      </xdr:nvSpPr>
      <xdr:spPr>
        <a:xfrm>
          <a:off x="12514794" y="130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159632</xdr:rowOff>
    </xdr:from>
    <xdr:to>
      <xdr:col>23</xdr:col>
      <xdr:colOff>517525</xdr:colOff>
      <xdr:row>98</xdr:row>
      <xdr:rowOff>22555</xdr:rowOff>
    </xdr:to>
    <xdr:cxnSp macro="">
      <xdr:nvCxnSpPr>
        <xdr:cNvPr id="673" name="直線コネクタ 672"/>
        <xdr:cNvCxnSpPr/>
      </xdr:nvCxnSpPr>
      <xdr:spPr>
        <a:xfrm>
          <a:off x="15481300" y="16790282"/>
          <a:ext cx="838200" cy="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159632</xdr:rowOff>
    </xdr:from>
    <xdr:to>
      <xdr:col>22</xdr:col>
      <xdr:colOff>365125</xdr:colOff>
      <xdr:row>98</xdr:row>
      <xdr:rowOff>113030</xdr:rowOff>
    </xdr:to>
    <xdr:cxnSp macro="">
      <xdr:nvCxnSpPr>
        <xdr:cNvPr id="676" name="直線コネクタ 675"/>
        <xdr:cNvCxnSpPr/>
      </xdr:nvCxnSpPr>
      <xdr:spPr>
        <a:xfrm flipV="1">
          <a:off x="14592300" y="16790282"/>
          <a:ext cx="889000" cy="1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66824</xdr:rowOff>
    </xdr:from>
    <xdr:to>
      <xdr:col>21</xdr:col>
      <xdr:colOff>161925</xdr:colOff>
      <xdr:row>98</xdr:row>
      <xdr:rowOff>113030</xdr:rowOff>
    </xdr:to>
    <xdr:cxnSp macro="">
      <xdr:nvCxnSpPr>
        <xdr:cNvPr id="679" name="直線コネクタ 678"/>
        <xdr:cNvCxnSpPr/>
      </xdr:nvCxnSpPr>
      <xdr:spPr>
        <a:xfrm>
          <a:off x="13703300" y="16868924"/>
          <a:ext cx="889000" cy="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66824</xdr:rowOff>
    </xdr:from>
    <xdr:to>
      <xdr:col>19</xdr:col>
      <xdr:colOff>644525</xdr:colOff>
      <xdr:row>98</xdr:row>
      <xdr:rowOff>89038</xdr:rowOff>
    </xdr:to>
    <xdr:cxnSp macro="">
      <xdr:nvCxnSpPr>
        <xdr:cNvPr id="682" name="直線コネクタ 681"/>
        <xdr:cNvCxnSpPr/>
      </xdr:nvCxnSpPr>
      <xdr:spPr>
        <a:xfrm flipV="1">
          <a:off x="12814300" y="16868924"/>
          <a:ext cx="889000" cy="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143205</xdr:rowOff>
    </xdr:from>
    <xdr:to>
      <xdr:col>23</xdr:col>
      <xdr:colOff>568325</xdr:colOff>
      <xdr:row>98</xdr:row>
      <xdr:rowOff>73355</xdr:rowOff>
    </xdr:to>
    <xdr:sp macro="" textlink="">
      <xdr:nvSpPr>
        <xdr:cNvPr id="692" name="円/楕円 691"/>
        <xdr:cNvSpPr/>
      </xdr:nvSpPr>
      <xdr:spPr>
        <a:xfrm>
          <a:off x="16268700" y="167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102582</xdr:rowOff>
    </xdr:from>
    <xdr:ext cx="599010" cy="259045"/>
    <xdr:sp macro="" textlink="">
      <xdr:nvSpPr>
        <xdr:cNvPr id="693" name="積立金該当値テキスト"/>
        <xdr:cNvSpPr txBox="1"/>
      </xdr:nvSpPr>
      <xdr:spPr>
        <a:xfrm>
          <a:off x="16370300" y="1656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108832</xdr:rowOff>
    </xdr:from>
    <xdr:to>
      <xdr:col>22</xdr:col>
      <xdr:colOff>415925</xdr:colOff>
      <xdr:row>98</xdr:row>
      <xdr:rowOff>38982</xdr:rowOff>
    </xdr:to>
    <xdr:sp macro="" textlink="">
      <xdr:nvSpPr>
        <xdr:cNvPr id="694" name="円/楕円 693"/>
        <xdr:cNvSpPr/>
      </xdr:nvSpPr>
      <xdr:spPr>
        <a:xfrm>
          <a:off x="15430500" y="167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55509</xdr:rowOff>
    </xdr:from>
    <xdr:ext cx="599010" cy="259045"/>
    <xdr:sp macro="" textlink="">
      <xdr:nvSpPr>
        <xdr:cNvPr id="695" name="テキスト ボックス 694"/>
        <xdr:cNvSpPr txBox="1"/>
      </xdr:nvSpPr>
      <xdr:spPr>
        <a:xfrm>
          <a:off x="15181794" y="1651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62230</xdr:rowOff>
    </xdr:from>
    <xdr:to>
      <xdr:col>21</xdr:col>
      <xdr:colOff>212725</xdr:colOff>
      <xdr:row>98</xdr:row>
      <xdr:rowOff>163830</xdr:rowOff>
    </xdr:to>
    <xdr:sp macro="" textlink="">
      <xdr:nvSpPr>
        <xdr:cNvPr id="696" name="円/楕円 695"/>
        <xdr:cNvSpPr/>
      </xdr:nvSpPr>
      <xdr:spPr>
        <a:xfrm>
          <a:off x="14541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154957</xdr:rowOff>
    </xdr:from>
    <xdr:ext cx="534377" cy="259045"/>
    <xdr:sp macro="" textlink="">
      <xdr:nvSpPr>
        <xdr:cNvPr id="697" name="テキスト ボックス 696"/>
        <xdr:cNvSpPr txBox="1"/>
      </xdr:nvSpPr>
      <xdr:spPr>
        <a:xfrm>
          <a:off x="14325111"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16024</xdr:rowOff>
    </xdr:from>
    <xdr:to>
      <xdr:col>20</xdr:col>
      <xdr:colOff>9525</xdr:colOff>
      <xdr:row>98</xdr:row>
      <xdr:rowOff>117624</xdr:rowOff>
    </xdr:to>
    <xdr:sp macro="" textlink="">
      <xdr:nvSpPr>
        <xdr:cNvPr id="698" name="円/楕円 697"/>
        <xdr:cNvSpPr/>
      </xdr:nvSpPr>
      <xdr:spPr>
        <a:xfrm>
          <a:off x="13652500" y="16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108751</xdr:rowOff>
    </xdr:from>
    <xdr:ext cx="534377" cy="259045"/>
    <xdr:sp macro="" textlink="">
      <xdr:nvSpPr>
        <xdr:cNvPr id="699" name="テキスト ボックス 698"/>
        <xdr:cNvSpPr txBox="1"/>
      </xdr:nvSpPr>
      <xdr:spPr>
        <a:xfrm>
          <a:off x="13436111" y="169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38238</xdr:rowOff>
    </xdr:from>
    <xdr:to>
      <xdr:col>18</xdr:col>
      <xdr:colOff>492125</xdr:colOff>
      <xdr:row>98</xdr:row>
      <xdr:rowOff>139838</xdr:rowOff>
    </xdr:to>
    <xdr:sp macro="" textlink="">
      <xdr:nvSpPr>
        <xdr:cNvPr id="700" name="円/楕円 699"/>
        <xdr:cNvSpPr/>
      </xdr:nvSpPr>
      <xdr:spPr>
        <a:xfrm>
          <a:off x="12763500" y="168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130965</xdr:rowOff>
    </xdr:from>
    <xdr:ext cx="534377" cy="259045"/>
    <xdr:sp macro="" textlink="">
      <xdr:nvSpPr>
        <xdr:cNvPr id="701" name="テキスト ボックス 700"/>
        <xdr:cNvSpPr txBox="1"/>
      </xdr:nvSpPr>
      <xdr:spPr>
        <a:xfrm>
          <a:off x="12547111" y="169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135090</xdr:rowOff>
    </xdr:from>
    <xdr:to>
      <xdr:col>32</xdr:col>
      <xdr:colOff>187325</xdr:colOff>
      <xdr:row>38</xdr:row>
      <xdr:rowOff>138252</xdr:rowOff>
    </xdr:to>
    <xdr:cxnSp macro="">
      <xdr:nvCxnSpPr>
        <xdr:cNvPr id="730" name="直線コネクタ 729"/>
        <xdr:cNvCxnSpPr/>
      </xdr:nvCxnSpPr>
      <xdr:spPr>
        <a:xfrm>
          <a:off x="21323300" y="6650190"/>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128270</xdr:rowOff>
    </xdr:from>
    <xdr:to>
      <xdr:col>31</xdr:col>
      <xdr:colOff>34925</xdr:colOff>
      <xdr:row>38</xdr:row>
      <xdr:rowOff>135090</xdr:rowOff>
    </xdr:to>
    <xdr:cxnSp macro="">
      <xdr:nvCxnSpPr>
        <xdr:cNvPr id="733" name="直線コネクタ 732"/>
        <xdr:cNvCxnSpPr/>
      </xdr:nvCxnSpPr>
      <xdr:spPr>
        <a:xfrm>
          <a:off x="20434300" y="6643370"/>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99809</xdr:rowOff>
    </xdr:from>
    <xdr:to>
      <xdr:col>29</xdr:col>
      <xdr:colOff>517525</xdr:colOff>
      <xdr:row>38</xdr:row>
      <xdr:rowOff>128270</xdr:rowOff>
    </xdr:to>
    <xdr:cxnSp macro="">
      <xdr:nvCxnSpPr>
        <xdr:cNvPr id="736" name="直線コネクタ 735"/>
        <xdr:cNvCxnSpPr/>
      </xdr:nvCxnSpPr>
      <xdr:spPr>
        <a:xfrm>
          <a:off x="19545300" y="6614909"/>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49326</xdr:rowOff>
    </xdr:from>
    <xdr:to>
      <xdr:col>28</xdr:col>
      <xdr:colOff>314325</xdr:colOff>
      <xdr:row>38</xdr:row>
      <xdr:rowOff>99809</xdr:rowOff>
    </xdr:to>
    <xdr:cxnSp macro="">
      <xdr:nvCxnSpPr>
        <xdr:cNvPr id="739" name="直線コネクタ 738"/>
        <xdr:cNvCxnSpPr/>
      </xdr:nvCxnSpPr>
      <xdr:spPr>
        <a:xfrm>
          <a:off x="18656300" y="6564426"/>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87452</xdr:rowOff>
    </xdr:from>
    <xdr:to>
      <xdr:col>32</xdr:col>
      <xdr:colOff>238125</xdr:colOff>
      <xdr:row>39</xdr:row>
      <xdr:rowOff>17602</xdr:rowOff>
    </xdr:to>
    <xdr:sp macro="" textlink="">
      <xdr:nvSpPr>
        <xdr:cNvPr id="749" name="円/楕円 748"/>
        <xdr:cNvSpPr/>
      </xdr:nvSpPr>
      <xdr:spPr>
        <a:xfrm>
          <a:off x="22110700" y="6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46829</xdr:rowOff>
    </xdr:from>
    <xdr:ext cx="469744" cy="259045"/>
    <xdr:sp macro="" textlink="">
      <xdr:nvSpPr>
        <xdr:cNvPr id="750" name="投資及び出資金該当値テキスト"/>
        <xdr:cNvSpPr txBox="1"/>
      </xdr:nvSpPr>
      <xdr:spPr>
        <a:xfrm>
          <a:off x="22212300"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84290</xdr:rowOff>
    </xdr:from>
    <xdr:to>
      <xdr:col>31</xdr:col>
      <xdr:colOff>85725</xdr:colOff>
      <xdr:row>39</xdr:row>
      <xdr:rowOff>14440</xdr:rowOff>
    </xdr:to>
    <xdr:sp macro="" textlink="">
      <xdr:nvSpPr>
        <xdr:cNvPr id="751" name="円/楕円 750"/>
        <xdr:cNvSpPr/>
      </xdr:nvSpPr>
      <xdr:spPr>
        <a:xfrm>
          <a:off x="21272500" y="65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30967</xdr:rowOff>
    </xdr:from>
    <xdr:ext cx="469744" cy="259045"/>
    <xdr:sp macro="" textlink="">
      <xdr:nvSpPr>
        <xdr:cNvPr id="752" name="テキスト ボックス 751"/>
        <xdr:cNvSpPr txBox="1"/>
      </xdr:nvSpPr>
      <xdr:spPr>
        <a:xfrm>
          <a:off x="21088427" y="63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77470</xdr:rowOff>
    </xdr:from>
    <xdr:to>
      <xdr:col>29</xdr:col>
      <xdr:colOff>568325</xdr:colOff>
      <xdr:row>39</xdr:row>
      <xdr:rowOff>7620</xdr:rowOff>
    </xdr:to>
    <xdr:sp macro="" textlink="">
      <xdr:nvSpPr>
        <xdr:cNvPr id="753" name="円/楕円 752"/>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170197</xdr:rowOff>
    </xdr:from>
    <xdr:ext cx="469744" cy="259045"/>
    <xdr:sp macro="" textlink="">
      <xdr:nvSpPr>
        <xdr:cNvPr id="754" name="テキスト ボックス 753"/>
        <xdr:cNvSpPr txBox="1"/>
      </xdr:nvSpPr>
      <xdr:spPr>
        <a:xfrm>
          <a:off x="20199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49009</xdr:rowOff>
    </xdr:from>
    <xdr:to>
      <xdr:col>28</xdr:col>
      <xdr:colOff>365125</xdr:colOff>
      <xdr:row>38</xdr:row>
      <xdr:rowOff>150609</xdr:rowOff>
    </xdr:to>
    <xdr:sp macro="" textlink="">
      <xdr:nvSpPr>
        <xdr:cNvPr id="755" name="円/楕円 754"/>
        <xdr:cNvSpPr/>
      </xdr:nvSpPr>
      <xdr:spPr>
        <a:xfrm>
          <a:off x="19494500" y="65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141736</xdr:rowOff>
    </xdr:from>
    <xdr:ext cx="469744" cy="259045"/>
    <xdr:sp macro="" textlink="">
      <xdr:nvSpPr>
        <xdr:cNvPr id="756" name="テキスト ボックス 755"/>
        <xdr:cNvSpPr txBox="1"/>
      </xdr:nvSpPr>
      <xdr:spPr>
        <a:xfrm>
          <a:off x="19310427" y="66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169976</xdr:rowOff>
    </xdr:from>
    <xdr:to>
      <xdr:col>27</xdr:col>
      <xdr:colOff>161925</xdr:colOff>
      <xdr:row>38</xdr:row>
      <xdr:rowOff>100126</xdr:rowOff>
    </xdr:to>
    <xdr:sp macro="" textlink="">
      <xdr:nvSpPr>
        <xdr:cNvPr id="757" name="円/楕円 756"/>
        <xdr:cNvSpPr/>
      </xdr:nvSpPr>
      <xdr:spPr>
        <a:xfrm>
          <a:off x="18605500" y="65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116654</xdr:rowOff>
    </xdr:from>
    <xdr:ext cx="469744" cy="259045"/>
    <xdr:sp macro="" textlink="">
      <xdr:nvSpPr>
        <xdr:cNvPr id="758" name="テキスト ボックス 757"/>
        <xdr:cNvSpPr txBox="1"/>
      </xdr:nvSpPr>
      <xdr:spPr>
        <a:xfrm>
          <a:off x="18421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1054</xdr:rowOff>
    </xdr:from>
    <xdr:to>
      <xdr:col>32</xdr:col>
      <xdr:colOff>187325</xdr:colOff>
      <xdr:row>57</xdr:row>
      <xdr:rowOff>6358</xdr:rowOff>
    </xdr:to>
    <xdr:cxnSp macro="">
      <xdr:nvCxnSpPr>
        <xdr:cNvPr id="785" name="直線コネクタ 784"/>
        <xdr:cNvCxnSpPr/>
      </xdr:nvCxnSpPr>
      <xdr:spPr>
        <a:xfrm flipV="1">
          <a:off x="21323300" y="9773704"/>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6358</xdr:rowOff>
    </xdr:from>
    <xdr:to>
      <xdr:col>31</xdr:col>
      <xdr:colOff>34925</xdr:colOff>
      <xdr:row>57</xdr:row>
      <xdr:rowOff>13215</xdr:rowOff>
    </xdr:to>
    <xdr:cxnSp macro="">
      <xdr:nvCxnSpPr>
        <xdr:cNvPr id="788" name="直線コネクタ 787"/>
        <xdr:cNvCxnSpPr/>
      </xdr:nvCxnSpPr>
      <xdr:spPr>
        <a:xfrm flipV="1">
          <a:off x="20434300" y="97790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6929</xdr:rowOff>
    </xdr:from>
    <xdr:to>
      <xdr:col>29</xdr:col>
      <xdr:colOff>517525</xdr:colOff>
      <xdr:row>57</xdr:row>
      <xdr:rowOff>13215</xdr:rowOff>
    </xdr:to>
    <xdr:cxnSp macro="">
      <xdr:nvCxnSpPr>
        <xdr:cNvPr id="791" name="直線コネクタ 790"/>
        <xdr:cNvCxnSpPr/>
      </xdr:nvCxnSpPr>
      <xdr:spPr>
        <a:xfrm>
          <a:off x="19545300" y="977957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6929</xdr:rowOff>
    </xdr:from>
    <xdr:to>
      <xdr:col>28</xdr:col>
      <xdr:colOff>314325</xdr:colOff>
      <xdr:row>57</xdr:row>
      <xdr:rowOff>7798</xdr:rowOff>
    </xdr:to>
    <xdr:cxnSp macro="">
      <xdr:nvCxnSpPr>
        <xdr:cNvPr id="794" name="直線コネクタ 793"/>
        <xdr:cNvCxnSpPr/>
      </xdr:nvCxnSpPr>
      <xdr:spPr>
        <a:xfrm flipV="1">
          <a:off x="18656300" y="977957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121704</xdr:rowOff>
    </xdr:from>
    <xdr:to>
      <xdr:col>32</xdr:col>
      <xdr:colOff>238125</xdr:colOff>
      <xdr:row>57</xdr:row>
      <xdr:rowOff>51854</xdr:rowOff>
    </xdr:to>
    <xdr:sp macro="" textlink="">
      <xdr:nvSpPr>
        <xdr:cNvPr id="804" name="円/楕円 803"/>
        <xdr:cNvSpPr/>
      </xdr:nvSpPr>
      <xdr:spPr>
        <a:xfrm>
          <a:off x="22110700" y="9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144581</xdr:rowOff>
    </xdr:from>
    <xdr:ext cx="534377" cy="259045"/>
    <xdr:sp macro="" textlink="">
      <xdr:nvSpPr>
        <xdr:cNvPr id="805" name="貸付金該当値テキスト"/>
        <xdr:cNvSpPr txBox="1"/>
      </xdr:nvSpPr>
      <xdr:spPr>
        <a:xfrm>
          <a:off x="22212300" y="95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127008</xdr:rowOff>
    </xdr:from>
    <xdr:to>
      <xdr:col>31</xdr:col>
      <xdr:colOff>85725</xdr:colOff>
      <xdr:row>57</xdr:row>
      <xdr:rowOff>57158</xdr:rowOff>
    </xdr:to>
    <xdr:sp macro="" textlink="">
      <xdr:nvSpPr>
        <xdr:cNvPr id="806" name="円/楕円 805"/>
        <xdr:cNvSpPr/>
      </xdr:nvSpPr>
      <xdr:spPr>
        <a:xfrm>
          <a:off x="21272500" y="97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73685</xdr:rowOff>
    </xdr:from>
    <xdr:ext cx="534377" cy="259045"/>
    <xdr:sp macro="" textlink="">
      <xdr:nvSpPr>
        <xdr:cNvPr id="807" name="テキスト ボックス 806"/>
        <xdr:cNvSpPr txBox="1"/>
      </xdr:nvSpPr>
      <xdr:spPr>
        <a:xfrm>
          <a:off x="21056111" y="950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133865</xdr:rowOff>
    </xdr:from>
    <xdr:to>
      <xdr:col>29</xdr:col>
      <xdr:colOff>568325</xdr:colOff>
      <xdr:row>57</xdr:row>
      <xdr:rowOff>64015</xdr:rowOff>
    </xdr:to>
    <xdr:sp macro="" textlink="">
      <xdr:nvSpPr>
        <xdr:cNvPr id="808" name="円/楕円 807"/>
        <xdr:cNvSpPr/>
      </xdr:nvSpPr>
      <xdr:spPr>
        <a:xfrm>
          <a:off x="20383500" y="97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80542</xdr:rowOff>
    </xdr:from>
    <xdr:ext cx="534377" cy="259045"/>
    <xdr:sp macro="" textlink="">
      <xdr:nvSpPr>
        <xdr:cNvPr id="809" name="テキスト ボックス 808"/>
        <xdr:cNvSpPr txBox="1"/>
      </xdr:nvSpPr>
      <xdr:spPr>
        <a:xfrm>
          <a:off x="20167111" y="95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127579</xdr:rowOff>
    </xdr:from>
    <xdr:to>
      <xdr:col>28</xdr:col>
      <xdr:colOff>365125</xdr:colOff>
      <xdr:row>57</xdr:row>
      <xdr:rowOff>57729</xdr:rowOff>
    </xdr:to>
    <xdr:sp macro="" textlink="">
      <xdr:nvSpPr>
        <xdr:cNvPr id="810" name="円/楕円 809"/>
        <xdr:cNvSpPr/>
      </xdr:nvSpPr>
      <xdr:spPr>
        <a:xfrm>
          <a:off x="19494500" y="97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74256</xdr:rowOff>
    </xdr:from>
    <xdr:ext cx="534377" cy="259045"/>
    <xdr:sp macro="" textlink="">
      <xdr:nvSpPr>
        <xdr:cNvPr id="811" name="テキスト ボックス 810"/>
        <xdr:cNvSpPr txBox="1"/>
      </xdr:nvSpPr>
      <xdr:spPr>
        <a:xfrm>
          <a:off x="19278111" y="95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128448</xdr:rowOff>
    </xdr:from>
    <xdr:to>
      <xdr:col>27</xdr:col>
      <xdr:colOff>161925</xdr:colOff>
      <xdr:row>57</xdr:row>
      <xdr:rowOff>58598</xdr:rowOff>
    </xdr:to>
    <xdr:sp macro="" textlink="">
      <xdr:nvSpPr>
        <xdr:cNvPr id="812" name="円/楕円 811"/>
        <xdr:cNvSpPr/>
      </xdr:nvSpPr>
      <xdr:spPr>
        <a:xfrm>
          <a:off x="186055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75125</xdr:rowOff>
    </xdr:from>
    <xdr:ext cx="534377" cy="259045"/>
    <xdr:sp macro="" textlink="">
      <xdr:nvSpPr>
        <xdr:cNvPr id="813" name="テキスト ボックス 812"/>
        <xdr:cNvSpPr txBox="1"/>
      </xdr:nvSpPr>
      <xdr:spPr>
        <a:xfrm>
          <a:off x="18389111" y="95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36061</xdr:rowOff>
    </xdr:from>
    <xdr:to>
      <xdr:col>32</xdr:col>
      <xdr:colOff>187325</xdr:colOff>
      <xdr:row>76</xdr:row>
      <xdr:rowOff>67015</xdr:rowOff>
    </xdr:to>
    <xdr:cxnSp macro="">
      <xdr:nvCxnSpPr>
        <xdr:cNvPr id="840" name="直線コネクタ 839"/>
        <xdr:cNvCxnSpPr/>
      </xdr:nvCxnSpPr>
      <xdr:spPr>
        <a:xfrm flipV="1">
          <a:off x="21323300" y="13066261"/>
          <a:ext cx="8382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67015</xdr:rowOff>
    </xdr:from>
    <xdr:to>
      <xdr:col>31</xdr:col>
      <xdr:colOff>34925</xdr:colOff>
      <xdr:row>76</xdr:row>
      <xdr:rowOff>109049</xdr:rowOff>
    </xdr:to>
    <xdr:cxnSp macro="">
      <xdr:nvCxnSpPr>
        <xdr:cNvPr id="843" name="直線コネクタ 842"/>
        <xdr:cNvCxnSpPr/>
      </xdr:nvCxnSpPr>
      <xdr:spPr>
        <a:xfrm flipV="1">
          <a:off x="20434300" y="13097215"/>
          <a:ext cx="889000" cy="4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83021</xdr:rowOff>
    </xdr:from>
    <xdr:to>
      <xdr:col>29</xdr:col>
      <xdr:colOff>517525</xdr:colOff>
      <xdr:row>76</xdr:row>
      <xdr:rowOff>109049</xdr:rowOff>
    </xdr:to>
    <xdr:cxnSp macro="">
      <xdr:nvCxnSpPr>
        <xdr:cNvPr id="846" name="直線コネクタ 845"/>
        <xdr:cNvCxnSpPr/>
      </xdr:nvCxnSpPr>
      <xdr:spPr>
        <a:xfrm>
          <a:off x="19545300" y="13113221"/>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7551</xdr:rowOff>
    </xdr:from>
    <xdr:to>
      <xdr:col>28</xdr:col>
      <xdr:colOff>314325</xdr:colOff>
      <xdr:row>76</xdr:row>
      <xdr:rowOff>83021</xdr:rowOff>
    </xdr:to>
    <xdr:cxnSp macro="">
      <xdr:nvCxnSpPr>
        <xdr:cNvPr id="849" name="直線コネクタ 848"/>
        <xdr:cNvCxnSpPr/>
      </xdr:nvCxnSpPr>
      <xdr:spPr>
        <a:xfrm>
          <a:off x="18656300" y="12866301"/>
          <a:ext cx="889000" cy="2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156711</xdr:rowOff>
    </xdr:from>
    <xdr:to>
      <xdr:col>32</xdr:col>
      <xdr:colOff>238125</xdr:colOff>
      <xdr:row>76</xdr:row>
      <xdr:rowOff>86861</xdr:rowOff>
    </xdr:to>
    <xdr:sp macro="" textlink="">
      <xdr:nvSpPr>
        <xdr:cNvPr id="859" name="円/楕円 858"/>
        <xdr:cNvSpPr/>
      </xdr:nvSpPr>
      <xdr:spPr>
        <a:xfrm>
          <a:off x="22110700" y="130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135138</xdr:rowOff>
    </xdr:from>
    <xdr:ext cx="534377" cy="259045"/>
    <xdr:sp macro="" textlink="">
      <xdr:nvSpPr>
        <xdr:cNvPr id="860" name="繰出金該当値テキスト"/>
        <xdr:cNvSpPr txBox="1"/>
      </xdr:nvSpPr>
      <xdr:spPr>
        <a:xfrm>
          <a:off x="22212300" y="129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16215</xdr:rowOff>
    </xdr:from>
    <xdr:to>
      <xdr:col>31</xdr:col>
      <xdr:colOff>85725</xdr:colOff>
      <xdr:row>76</xdr:row>
      <xdr:rowOff>117815</xdr:rowOff>
    </xdr:to>
    <xdr:sp macro="" textlink="">
      <xdr:nvSpPr>
        <xdr:cNvPr id="861" name="円/楕円 860"/>
        <xdr:cNvSpPr/>
      </xdr:nvSpPr>
      <xdr:spPr>
        <a:xfrm>
          <a:off x="21272500" y="130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108942</xdr:rowOff>
    </xdr:from>
    <xdr:ext cx="534377" cy="259045"/>
    <xdr:sp macro="" textlink="">
      <xdr:nvSpPr>
        <xdr:cNvPr id="862" name="テキスト ボックス 861"/>
        <xdr:cNvSpPr txBox="1"/>
      </xdr:nvSpPr>
      <xdr:spPr>
        <a:xfrm>
          <a:off x="21056111" y="131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58249</xdr:rowOff>
    </xdr:from>
    <xdr:to>
      <xdr:col>29</xdr:col>
      <xdr:colOff>568325</xdr:colOff>
      <xdr:row>76</xdr:row>
      <xdr:rowOff>159849</xdr:rowOff>
    </xdr:to>
    <xdr:sp macro="" textlink="">
      <xdr:nvSpPr>
        <xdr:cNvPr id="863" name="円/楕円 862"/>
        <xdr:cNvSpPr/>
      </xdr:nvSpPr>
      <xdr:spPr>
        <a:xfrm>
          <a:off x="20383500" y="130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150976</xdr:rowOff>
    </xdr:from>
    <xdr:ext cx="534377" cy="259045"/>
    <xdr:sp macro="" textlink="">
      <xdr:nvSpPr>
        <xdr:cNvPr id="864" name="テキスト ボックス 863"/>
        <xdr:cNvSpPr txBox="1"/>
      </xdr:nvSpPr>
      <xdr:spPr>
        <a:xfrm>
          <a:off x="20167111" y="131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32221</xdr:rowOff>
    </xdr:from>
    <xdr:to>
      <xdr:col>28</xdr:col>
      <xdr:colOff>365125</xdr:colOff>
      <xdr:row>76</xdr:row>
      <xdr:rowOff>133821</xdr:rowOff>
    </xdr:to>
    <xdr:sp macro="" textlink="">
      <xdr:nvSpPr>
        <xdr:cNvPr id="865" name="円/楕円 864"/>
        <xdr:cNvSpPr/>
      </xdr:nvSpPr>
      <xdr:spPr>
        <a:xfrm>
          <a:off x="19494500" y="13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124948</xdr:rowOff>
    </xdr:from>
    <xdr:ext cx="534377" cy="259045"/>
    <xdr:sp macro="" textlink="">
      <xdr:nvSpPr>
        <xdr:cNvPr id="866" name="テキスト ボックス 865"/>
        <xdr:cNvSpPr txBox="1"/>
      </xdr:nvSpPr>
      <xdr:spPr>
        <a:xfrm>
          <a:off x="19278111" y="131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128201</xdr:rowOff>
    </xdr:from>
    <xdr:to>
      <xdr:col>27</xdr:col>
      <xdr:colOff>161925</xdr:colOff>
      <xdr:row>75</xdr:row>
      <xdr:rowOff>58351</xdr:rowOff>
    </xdr:to>
    <xdr:sp macro="" textlink="">
      <xdr:nvSpPr>
        <xdr:cNvPr id="867" name="円/楕円 866"/>
        <xdr:cNvSpPr/>
      </xdr:nvSpPr>
      <xdr:spPr>
        <a:xfrm>
          <a:off x="18605500" y="128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74878</xdr:rowOff>
    </xdr:from>
    <xdr:ext cx="599010" cy="259045"/>
    <xdr:sp macro="" textlink="">
      <xdr:nvSpPr>
        <xdr:cNvPr id="868" name="テキスト ボックス 867"/>
        <xdr:cNvSpPr txBox="1"/>
      </xdr:nvSpPr>
      <xdr:spPr>
        <a:xfrm>
          <a:off x="18356794" y="1259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900">
              <a:solidFill>
                <a:schemeClr val="dk1"/>
              </a:solidFill>
              <a:effectLst/>
              <a:latin typeface="+mn-ea"/>
              <a:ea typeface="+mn-ea"/>
              <a:cs typeface="+mn-cs"/>
            </a:rPr>
            <a:t>人件費は</a:t>
          </a:r>
          <a:r>
            <a:rPr kumimoji="1" lang="ja-JP" altLang="ja-JP" sz="900">
              <a:solidFill>
                <a:schemeClr val="dk1"/>
              </a:solidFill>
              <a:effectLst/>
              <a:latin typeface="+mn-ea"/>
              <a:ea typeface="+mn-ea"/>
              <a:cs typeface="+mn-cs"/>
            </a:rPr>
            <a:t>住民１人あたり</a:t>
          </a:r>
          <a:r>
            <a:rPr kumimoji="1" lang="en-US" altLang="ja-JP" sz="900">
              <a:solidFill>
                <a:schemeClr val="dk1"/>
              </a:solidFill>
              <a:effectLst/>
              <a:latin typeface="+mn-ea"/>
              <a:ea typeface="+mn-ea"/>
              <a:cs typeface="+mn-cs"/>
            </a:rPr>
            <a:t>251,382</a:t>
          </a:r>
          <a:r>
            <a:rPr kumimoji="1" lang="ja-JP" altLang="ja-JP" sz="900">
              <a:solidFill>
                <a:schemeClr val="dk1"/>
              </a:solidFill>
              <a:effectLst/>
              <a:latin typeface="+mn-ea"/>
              <a:ea typeface="+mn-ea"/>
              <a:cs typeface="+mn-cs"/>
            </a:rPr>
            <a:t>円</a:t>
          </a:r>
          <a:r>
            <a:rPr kumimoji="1" lang="ja-JP" altLang="en-US" sz="900">
              <a:solidFill>
                <a:schemeClr val="dk1"/>
              </a:solidFill>
              <a:effectLst/>
              <a:latin typeface="+mn-ea"/>
              <a:ea typeface="+mn-ea"/>
              <a:cs typeface="+mn-cs"/>
            </a:rPr>
            <a:t>となっており</a:t>
          </a:r>
          <a:r>
            <a:rPr kumimoji="1" lang="ja-JP" altLang="ja-JP"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17</a:t>
          </a:r>
          <a:r>
            <a:rPr kumimoji="1" lang="ja-JP" altLang="ja-JP" sz="900">
              <a:solidFill>
                <a:schemeClr val="dk1"/>
              </a:solidFill>
              <a:effectLst/>
              <a:latin typeface="+mn-ea"/>
              <a:ea typeface="+mn-ea"/>
              <a:cs typeface="+mn-cs"/>
            </a:rPr>
            <a:t>年度以降行財政改革の実施により人件費削減に努めてきたところであるが、平成</a:t>
          </a:r>
          <a:r>
            <a:rPr kumimoji="1" lang="en-US" altLang="ja-JP" sz="900">
              <a:solidFill>
                <a:schemeClr val="dk1"/>
              </a:solidFill>
              <a:effectLst/>
              <a:latin typeface="+mn-ea"/>
              <a:ea typeface="+mn-ea"/>
              <a:cs typeface="+mn-cs"/>
            </a:rPr>
            <a:t>28</a:t>
          </a:r>
          <a:r>
            <a:rPr kumimoji="1" lang="ja-JP" altLang="ja-JP" sz="900">
              <a:solidFill>
                <a:schemeClr val="dk1"/>
              </a:solidFill>
              <a:effectLst/>
              <a:latin typeface="+mn-ea"/>
              <a:ea typeface="+mn-ea"/>
              <a:cs typeface="+mn-cs"/>
            </a:rPr>
            <a:t>年度において、職員数の増及び人事院給与勧告に基づく月例給等の引上げにより</a:t>
          </a:r>
          <a:r>
            <a:rPr kumimoji="1" lang="ja-JP" altLang="en-US" sz="900">
              <a:solidFill>
                <a:schemeClr val="dk1"/>
              </a:solidFill>
              <a:effectLst/>
              <a:latin typeface="+mn-ea"/>
              <a:ea typeface="+mn-ea"/>
              <a:cs typeface="+mn-cs"/>
            </a:rPr>
            <a:t>増加し、</a:t>
          </a:r>
          <a:r>
            <a:rPr kumimoji="1" lang="ja-JP" altLang="ja-JP" sz="900">
              <a:solidFill>
                <a:schemeClr val="dk1"/>
              </a:solidFill>
              <a:effectLst/>
              <a:latin typeface="+mn-ea"/>
              <a:ea typeface="+mn-ea"/>
              <a:cs typeface="+mn-cs"/>
            </a:rPr>
            <a:t>類似団体と比較して１人当たりコストが高い状況となっている。</a:t>
          </a:r>
          <a:r>
            <a:rPr lang="ja-JP" altLang="ja-JP" sz="900" b="0" i="0" baseline="0">
              <a:solidFill>
                <a:schemeClr val="dk1"/>
              </a:solidFill>
              <a:effectLst/>
              <a:latin typeface="+mn-ea"/>
              <a:ea typeface="+mn-ea"/>
              <a:cs typeface="+mn-cs"/>
            </a:rPr>
            <a:t>今後においても、適正な定員管理や給与水準の適正化に努</a:t>
          </a:r>
          <a:r>
            <a:rPr lang="ja-JP" altLang="en-US" sz="900" b="0" i="0" baseline="0">
              <a:solidFill>
                <a:schemeClr val="dk1"/>
              </a:solidFill>
              <a:effectLst/>
              <a:latin typeface="+mn-ea"/>
              <a:ea typeface="+mn-ea"/>
              <a:cs typeface="+mn-cs"/>
            </a:rPr>
            <a:t>めていく。</a:t>
          </a:r>
          <a:endParaRPr lang="ja-JP" altLang="ja-JP" sz="900">
            <a:effectLst/>
            <a:latin typeface="+mn-ea"/>
            <a:ea typeface="+mn-ea"/>
          </a:endParaRPr>
        </a:p>
        <a:p>
          <a:r>
            <a:rPr kumimoji="1" lang="ja-JP" altLang="en-US" sz="900">
              <a:solidFill>
                <a:schemeClr val="dk1"/>
              </a:solidFill>
              <a:effectLst/>
              <a:latin typeface="+mn-ea"/>
              <a:ea typeface="+mn-ea"/>
              <a:cs typeface="+mn-cs"/>
            </a:rPr>
            <a:t>　 物件費は住民１人あたり</a:t>
          </a:r>
          <a:r>
            <a:rPr kumimoji="1" lang="en-US" altLang="ja-JP" sz="900">
              <a:solidFill>
                <a:schemeClr val="dk1"/>
              </a:solidFill>
              <a:effectLst/>
              <a:latin typeface="+mn-ea"/>
              <a:ea typeface="+mn-ea"/>
              <a:cs typeface="+mn-cs"/>
            </a:rPr>
            <a:t>273,164</a:t>
          </a:r>
          <a:r>
            <a:rPr kumimoji="1" lang="ja-JP" altLang="en-US" sz="900">
              <a:solidFill>
                <a:schemeClr val="dk1"/>
              </a:solidFill>
              <a:effectLst/>
              <a:latin typeface="+mn-ea"/>
              <a:ea typeface="+mn-ea"/>
              <a:cs typeface="+mn-cs"/>
            </a:rPr>
            <a:t>円となっており、</a:t>
          </a:r>
          <a:r>
            <a:rPr kumimoji="1" lang="ja-JP" altLang="ja-JP"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17</a:t>
          </a:r>
          <a:r>
            <a:rPr kumimoji="1" lang="ja-JP" altLang="ja-JP" sz="900">
              <a:solidFill>
                <a:schemeClr val="dk1"/>
              </a:solidFill>
              <a:effectLst/>
              <a:latin typeface="+mn-ea"/>
              <a:ea typeface="+mn-ea"/>
              <a:cs typeface="+mn-cs"/>
            </a:rPr>
            <a:t>年度以降行財政改革の実施により物件費等の削減に努めているところであるが、平成</a:t>
          </a:r>
          <a:r>
            <a:rPr kumimoji="1" lang="en-US" altLang="ja-JP" sz="900">
              <a:solidFill>
                <a:schemeClr val="dk1"/>
              </a:solidFill>
              <a:effectLst/>
              <a:latin typeface="+mn-ea"/>
              <a:ea typeface="+mn-ea"/>
              <a:cs typeface="+mn-cs"/>
            </a:rPr>
            <a:t>28</a:t>
          </a:r>
          <a:r>
            <a:rPr kumimoji="1" lang="ja-JP" altLang="ja-JP" sz="900">
              <a:solidFill>
                <a:schemeClr val="dk1"/>
              </a:solidFill>
              <a:effectLst/>
              <a:latin typeface="+mn-ea"/>
              <a:ea typeface="+mn-ea"/>
              <a:cs typeface="+mn-cs"/>
            </a:rPr>
            <a:t>年度において、指定管理委託料など各種委託料の増などによ</a:t>
          </a:r>
          <a:r>
            <a:rPr kumimoji="1" lang="ja-JP" altLang="en-US" sz="900">
              <a:solidFill>
                <a:schemeClr val="dk1"/>
              </a:solidFill>
              <a:effectLst/>
              <a:latin typeface="+mn-ea"/>
              <a:ea typeface="+mn-ea"/>
              <a:cs typeface="+mn-cs"/>
            </a:rPr>
            <a:t>り</a:t>
          </a:r>
          <a:r>
            <a:rPr kumimoji="1" lang="ja-JP" altLang="ja-JP" sz="900">
              <a:solidFill>
                <a:schemeClr val="dk1"/>
              </a:solidFill>
              <a:effectLst/>
              <a:latin typeface="+mn-ea"/>
              <a:ea typeface="+mn-ea"/>
              <a:cs typeface="+mn-cs"/>
            </a:rPr>
            <a:t>増加</a:t>
          </a:r>
          <a:r>
            <a:rPr kumimoji="1" lang="ja-JP" altLang="en-US" sz="900">
              <a:solidFill>
                <a:schemeClr val="dk1"/>
              </a:solidFill>
              <a:effectLst/>
              <a:latin typeface="+mn-ea"/>
              <a:ea typeface="+mn-ea"/>
              <a:cs typeface="+mn-cs"/>
            </a:rPr>
            <a:t>し、</a:t>
          </a:r>
          <a:r>
            <a:rPr kumimoji="1" lang="ja-JP" altLang="ja-JP" sz="900">
              <a:solidFill>
                <a:schemeClr val="dk1"/>
              </a:solidFill>
              <a:effectLst/>
              <a:latin typeface="+mn-ea"/>
              <a:ea typeface="+mn-ea"/>
              <a:cs typeface="+mn-cs"/>
            </a:rPr>
            <a:t>類似団体</a:t>
          </a:r>
          <a:r>
            <a:rPr kumimoji="1" lang="ja-JP" altLang="en-US" sz="900">
              <a:solidFill>
                <a:schemeClr val="dk1"/>
              </a:solidFill>
              <a:effectLst/>
              <a:latin typeface="+mn-ea"/>
              <a:ea typeface="+mn-ea"/>
              <a:cs typeface="+mn-cs"/>
            </a:rPr>
            <a:t>と比較して１人当たりコストが高い状況となっている。</a:t>
          </a:r>
          <a:r>
            <a:rPr kumimoji="1" lang="ja-JP" altLang="ja-JP" sz="900">
              <a:solidFill>
                <a:schemeClr val="dk1"/>
              </a:solidFill>
              <a:effectLst/>
              <a:latin typeface="+mn-ea"/>
              <a:ea typeface="+mn-ea"/>
              <a:cs typeface="+mn-cs"/>
            </a:rPr>
            <a:t>今後においても、事務事業の点検・見直し等により経費削減に努め</a:t>
          </a:r>
          <a:r>
            <a:rPr kumimoji="1" lang="ja-JP" altLang="en-US" sz="900">
              <a:solidFill>
                <a:schemeClr val="dk1"/>
              </a:solidFill>
              <a:effectLst/>
              <a:latin typeface="+mn-ea"/>
              <a:ea typeface="+mn-ea"/>
              <a:cs typeface="+mn-cs"/>
            </a:rPr>
            <a:t>ていく</a:t>
          </a:r>
          <a:r>
            <a:rPr kumimoji="1" lang="ja-JP" altLang="ja-JP" sz="900">
              <a:solidFill>
                <a:schemeClr val="dk1"/>
              </a:solidFill>
              <a:effectLst/>
              <a:latin typeface="+mn-ea"/>
              <a:ea typeface="+mn-ea"/>
              <a:cs typeface="+mn-cs"/>
            </a:rPr>
            <a:t>。　</a:t>
          </a:r>
          <a:endParaRPr kumimoji="1" lang="en-US" altLang="ja-JP" sz="900">
            <a:solidFill>
              <a:schemeClr val="dk1"/>
            </a:solidFill>
            <a:effectLst/>
            <a:latin typeface="+mn-ea"/>
            <a:ea typeface="+mn-ea"/>
            <a:cs typeface="+mn-cs"/>
          </a:endParaRPr>
        </a:p>
        <a:p>
          <a:r>
            <a:rPr kumimoji="1" lang="ja-JP" altLang="en-US" sz="900">
              <a:solidFill>
                <a:schemeClr val="dk1"/>
              </a:solidFill>
              <a:effectLst/>
              <a:latin typeface="+mn-ea"/>
              <a:ea typeface="+mn-ea"/>
              <a:cs typeface="+mn-cs"/>
            </a:rPr>
            <a:t>　 補助費等は住民１人あたり</a:t>
          </a:r>
          <a:r>
            <a:rPr kumimoji="1" lang="en-US" altLang="ja-JP" sz="900">
              <a:solidFill>
                <a:schemeClr val="dk1"/>
              </a:solidFill>
              <a:effectLst/>
              <a:latin typeface="+mn-ea"/>
              <a:ea typeface="+mn-ea"/>
              <a:cs typeface="+mn-cs"/>
            </a:rPr>
            <a:t>340,076</a:t>
          </a:r>
          <a:r>
            <a:rPr kumimoji="1" lang="ja-JP" altLang="en-US" sz="900">
              <a:solidFill>
                <a:schemeClr val="dk1"/>
              </a:solidFill>
              <a:effectLst/>
              <a:latin typeface="+mn-ea"/>
              <a:ea typeface="+mn-ea"/>
              <a:cs typeface="+mn-cs"/>
            </a:rPr>
            <a:t>円となっており、</a:t>
          </a:r>
          <a:r>
            <a:rPr kumimoji="1" lang="ja-JP" altLang="ja-JP"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17</a:t>
          </a:r>
          <a:r>
            <a:rPr kumimoji="1" lang="ja-JP" altLang="ja-JP" sz="900">
              <a:solidFill>
                <a:schemeClr val="dk1"/>
              </a:solidFill>
              <a:effectLst/>
              <a:latin typeface="+mn-ea"/>
              <a:ea typeface="+mn-ea"/>
              <a:cs typeface="+mn-cs"/>
            </a:rPr>
            <a:t>年度以降、行財政改革の実施により、各団体への補助金・助成金の廃止等により経費削減に努めてきたところであるが、近年、国の制度改正による交付金の増などにより増加傾向にあり、平成</a:t>
          </a:r>
          <a:r>
            <a:rPr kumimoji="1" lang="en-US" altLang="ja-JP" sz="900">
              <a:solidFill>
                <a:schemeClr val="dk1"/>
              </a:solidFill>
              <a:effectLst/>
              <a:latin typeface="+mn-ea"/>
              <a:ea typeface="+mn-ea"/>
              <a:cs typeface="+mn-cs"/>
            </a:rPr>
            <a:t>28</a:t>
          </a:r>
          <a:r>
            <a:rPr kumimoji="1" lang="ja-JP" altLang="ja-JP" sz="900">
              <a:solidFill>
                <a:schemeClr val="dk1"/>
              </a:solidFill>
              <a:effectLst/>
              <a:latin typeface="+mn-ea"/>
              <a:ea typeface="+mn-ea"/>
              <a:cs typeface="+mn-cs"/>
            </a:rPr>
            <a:t>年度において</a:t>
          </a:r>
          <a:r>
            <a:rPr kumimoji="1" lang="ja-JP" altLang="en-US" sz="900">
              <a:solidFill>
                <a:schemeClr val="dk1"/>
              </a:solidFill>
              <a:effectLst/>
              <a:latin typeface="+mn-ea"/>
              <a:ea typeface="+mn-ea"/>
              <a:cs typeface="+mn-cs"/>
            </a:rPr>
            <a:t>は</a:t>
          </a:r>
          <a:r>
            <a:rPr kumimoji="1" lang="ja-JP" altLang="ja-JP" sz="900">
              <a:solidFill>
                <a:schemeClr val="dk1"/>
              </a:solidFill>
              <a:effectLst/>
              <a:latin typeface="+mn-ea"/>
              <a:ea typeface="+mn-ea"/>
              <a:cs typeface="+mn-cs"/>
            </a:rPr>
            <a:t>、一部事務組合負担金の減少などにより</a:t>
          </a:r>
          <a:r>
            <a:rPr kumimoji="1" lang="ja-JP" altLang="en-US" sz="900">
              <a:solidFill>
                <a:schemeClr val="dk1"/>
              </a:solidFill>
              <a:effectLst/>
              <a:latin typeface="+mn-ea"/>
              <a:ea typeface="+mn-ea"/>
              <a:cs typeface="+mn-cs"/>
            </a:rPr>
            <a:t>減少したものの、以前として類似団体と比較して１人当たりコストが高い状況となっている。</a:t>
          </a:r>
          <a:r>
            <a:rPr kumimoji="1" lang="ja-JP" altLang="ja-JP" sz="900">
              <a:solidFill>
                <a:schemeClr val="dk1"/>
              </a:solidFill>
              <a:effectLst/>
              <a:latin typeface="+mn-ea"/>
              <a:ea typeface="+mn-ea"/>
              <a:cs typeface="+mn-cs"/>
            </a:rPr>
            <a:t>今後においても、引き続き事務事業の点検・見直しを継続して実施し、補助費等の抑制に努め</a:t>
          </a:r>
          <a:r>
            <a:rPr kumimoji="1" lang="ja-JP" altLang="en-US" sz="900">
              <a:solidFill>
                <a:schemeClr val="dk1"/>
              </a:solidFill>
              <a:effectLst/>
              <a:latin typeface="+mn-ea"/>
              <a:ea typeface="+mn-ea"/>
              <a:cs typeface="+mn-cs"/>
            </a:rPr>
            <a:t>ていく</a:t>
          </a:r>
          <a:r>
            <a:rPr kumimoji="1" lang="ja-JP" altLang="ja-JP" sz="900">
              <a:solidFill>
                <a:schemeClr val="dk1"/>
              </a:solidFill>
              <a:effectLst/>
              <a:latin typeface="+mn-ea"/>
              <a:ea typeface="+mn-ea"/>
              <a:cs typeface="+mn-cs"/>
            </a:rPr>
            <a:t>。</a:t>
          </a:r>
          <a:endParaRPr lang="ja-JP" altLang="ja-JP" sz="900">
            <a:effectLst/>
            <a:latin typeface="+mn-ea"/>
            <a:ea typeface="+mn-ea"/>
          </a:endParaRPr>
        </a:p>
        <a:p>
          <a:r>
            <a:rPr kumimoji="1" lang="ja-JP" altLang="ja-JP" sz="900">
              <a:solidFill>
                <a:schemeClr val="dk1"/>
              </a:solidFill>
              <a:effectLst/>
              <a:latin typeface="+mn-ea"/>
              <a:ea typeface="+mn-ea"/>
              <a:cs typeface="+mn-cs"/>
            </a:rPr>
            <a:t>　</a:t>
          </a:r>
          <a:r>
            <a:rPr kumimoji="1" lang="en-US"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普通建設事業費は住民１人あたり</a:t>
          </a:r>
          <a:r>
            <a:rPr kumimoji="1" lang="en-US" altLang="ja-JP" sz="900">
              <a:solidFill>
                <a:schemeClr val="dk1"/>
              </a:solidFill>
              <a:effectLst/>
              <a:latin typeface="+mn-ea"/>
              <a:ea typeface="+mn-ea"/>
              <a:cs typeface="+mn-cs"/>
            </a:rPr>
            <a:t>417,714</a:t>
          </a:r>
          <a:r>
            <a:rPr kumimoji="1" lang="ja-JP" altLang="en-US" sz="900">
              <a:solidFill>
                <a:schemeClr val="dk1"/>
              </a:solidFill>
              <a:effectLst/>
              <a:latin typeface="+mn-ea"/>
              <a:ea typeface="+mn-ea"/>
              <a:cs typeface="+mn-cs"/>
            </a:rPr>
            <a:t>円となっており、近年、老朽化した公共施設改修・更新の実施により増加傾向にあり、類似団体と比較して１人当たりコストが高い状況となっている。</a:t>
          </a:r>
          <a:r>
            <a:rPr kumimoji="1" lang="ja-JP" altLang="ja-JP" sz="900">
              <a:solidFill>
                <a:schemeClr val="dk1"/>
              </a:solidFill>
              <a:effectLst/>
              <a:latin typeface="+mn-ea"/>
              <a:ea typeface="+mn-ea"/>
              <a:cs typeface="+mn-cs"/>
            </a:rPr>
            <a:t>今後においても公共施設の老朽化対策の実施により増加する見込みであることから、将来を見据えた計画的・効率的な事業の実施により財政負担の軽減・平準化を</a:t>
          </a:r>
          <a:r>
            <a:rPr kumimoji="1" lang="ja-JP" altLang="en-US" sz="900">
              <a:solidFill>
                <a:schemeClr val="dk1"/>
              </a:solidFill>
              <a:effectLst/>
              <a:latin typeface="+mn-ea"/>
              <a:ea typeface="+mn-ea"/>
              <a:cs typeface="+mn-cs"/>
            </a:rPr>
            <a:t>図っていく。</a:t>
          </a:r>
          <a:endParaRPr kumimoji="1" lang="en-US" altLang="ja-JP" sz="900">
            <a:solidFill>
              <a:schemeClr val="dk1"/>
            </a:solidFill>
            <a:effectLst/>
            <a:latin typeface="+mn-ea"/>
            <a:ea typeface="+mn-ea"/>
            <a:cs typeface="+mn-cs"/>
          </a:endParaRPr>
        </a:p>
        <a:p>
          <a:pPr eaLnBrk="1" fontAlgn="auto" latinLnBrk="0" hangingPunct="1"/>
          <a:r>
            <a:rPr kumimoji="1" lang="ja-JP" altLang="en-US" sz="900">
              <a:solidFill>
                <a:schemeClr val="dk1"/>
              </a:solidFill>
              <a:effectLst/>
              <a:latin typeface="+mn-ea"/>
              <a:ea typeface="+mn-ea"/>
              <a:cs typeface="+mn-cs"/>
            </a:rPr>
            <a:t>　</a:t>
          </a:r>
          <a:r>
            <a:rPr kumimoji="1" lang="ja-JP" altLang="en-US" sz="900" baseline="0">
              <a:solidFill>
                <a:schemeClr val="dk1"/>
              </a:solidFill>
              <a:effectLst/>
              <a:latin typeface="+mn-ea"/>
              <a:ea typeface="+mn-ea"/>
              <a:cs typeface="+mn-cs"/>
            </a:rPr>
            <a:t> 公債費は住民１人あたり</a:t>
          </a:r>
          <a:r>
            <a:rPr kumimoji="1" lang="en-US" altLang="ja-JP" sz="900" baseline="0">
              <a:solidFill>
                <a:schemeClr val="dk1"/>
              </a:solidFill>
              <a:effectLst/>
              <a:latin typeface="+mn-ea"/>
              <a:ea typeface="+mn-ea"/>
              <a:cs typeface="+mn-cs"/>
            </a:rPr>
            <a:t>218,548</a:t>
          </a:r>
          <a:r>
            <a:rPr kumimoji="1" lang="ja-JP" altLang="en-US" sz="900" baseline="0">
              <a:solidFill>
                <a:schemeClr val="dk1"/>
              </a:solidFill>
              <a:effectLst/>
              <a:latin typeface="+mn-ea"/>
              <a:ea typeface="+mn-ea"/>
              <a:cs typeface="+mn-cs"/>
            </a:rPr>
            <a:t>円と</a:t>
          </a:r>
          <a:r>
            <a:rPr kumimoji="1" lang="ja-JP" altLang="ja-JP" sz="900">
              <a:solidFill>
                <a:schemeClr val="dk1"/>
              </a:solidFill>
              <a:effectLst/>
              <a:latin typeface="+mn-ea"/>
              <a:ea typeface="+mn-ea"/>
              <a:cs typeface="+mn-cs"/>
            </a:rPr>
            <a:t>なっており、近年、老朽化した公共施設改修・更新のため発行した地方債の元利償還金の増加により増加傾向にあり、類似団体と比較して１人当たりコストが高い状況となっている。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a:t>
          </a:r>
          <a:r>
            <a:rPr kumimoji="1" lang="ja-JP" altLang="en-US" sz="900">
              <a:solidFill>
                <a:schemeClr val="dk1"/>
              </a:solidFill>
              <a:effectLst/>
              <a:latin typeface="+mn-ea"/>
              <a:ea typeface="+mn-ea"/>
              <a:cs typeface="+mn-cs"/>
            </a:rPr>
            <a:t>っていく。</a:t>
          </a:r>
          <a:endParaRPr kumimoji="0" lang="en-US" altLang="ja-JP" sz="9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a:solidFill>
                <a:schemeClr val="dk1"/>
              </a:solidFill>
              <a:effectLst/>
              <a:latin typeface="+mn-ea"/>
              <a:ea typeface="+mn-ea"/>
              <a:cs typeface="+mn-cs"/>
            </a:rPr>
            <a:t>　</a:t>
          </a:r>
          <a:r>
            <a:rPr kumimoji="0" lang="ja-JP" altLang="en-US" sz="900" baseline="0">
              <a:solidFill>
                <a:schemeClr val="dk1"/>
              </a:solidFill>
              <a:effectLst/>
              <a:latin typeface="+mn-ea"/>
              <a:ea typeface="+mn-ea"/>
              <a:cs typeface="+mn-cs"/>
            </a:rPr>
            <a:t> </a:t>
          </a:r>
          <a:r>
            <a:rPr kumimoji="1" lang="ja-JP" altLang="en-US" sz="900">
              <a:solidFill>
                <a:schemeClr val="dk1"/>
              </a:solidFill>
              <a:effectLst/>
              <a:latin typeface="+mn-ea"/>
              <a:ea typeface="+mn-ea"/>
              <a:cs typeface="+mn-cs"/>
            </a:rPr>
            <a:t>積立金は住民１人あたり</a:t>
          </a:r>
          <a:r>
            <a:rPr kumimoji="1" lang="en-US" altLang="ja-JP" sz="900">
              <a:solidFill>
                <a:schemeClr val="dk1"/>
              </a:solidFill>
              <a:effectLst/>
              <a:latin typeface="+mn-ea"/>
              <a:ea typeface="+mn-ea"/>
              <a:cs typeface="+mn-cs"/>
            </a:rPr>
            <a:t>128,111</a:t>
          </a:r>
          <a:r>
            <a:rPr kumimoji="1" lang="ja-JP" altLang="en-US" sz="900">
              <a:solidFill>
                <a:schemeClr val="dk1"/>
              </a:solidFill>
              <a:effectLst/>
              <a:latin typeface="+mn-ea"/>
              <a:ea typeface="+mn-ea"/>
              <a:cs typeface="+mn-cs"/>
            </a:rPr>
            <a:t>円となっており、ふるさと応援基金・財政調整基金への積み立て実施により、類似団体と比較して１人当たりコストが高い状況となっている。</a:t>
          </a:r>
          <a:r>
            <a:rPr kumimoji="1" lang="ja-JP" altLang="ja-JP" sz="900">
              <a:solidFill>
                <a:schemeClr val="dk1"/>
              </a:solidFill>
              <a:effectLst/>
              <a:latin typeface="+mn-ea"/>
              <a:ea typeface="+mn-ea"/>
              <a:cs typeface="+mn-cs"/>
            </a:rPr>
            <a:t>今後において</a:t>
          </a:r>
          <a:r>
            <a:rPr kumimoji="1" lang="ja-JP" altLang="en-US" sz="900">
              <a:solidFill>
                <a:schemeClr val="dk1"/>
              </a:solidFill>
              <a:effectLst/>
              <a:latin typeface="+mn-ea"/>
              <a:ea typeface="+mn-ea"/>
              <a:cs typeface="+mn-cs"/>
            </a:rPr>
            <a:t>は</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財政調整基金から</a:t>
          </a:r>
          <a:r>
            <a:rPr kumimoji="1" lang="ja-JP" altLang="ja-JP" sz="900">
              <a:solidFill>
                <a:schemeClr val="dk1"/>
              </a:solidFill>
              <a:effectLst/>
              <a:latin typeface="+mn-ea"/>
              <a:ea typeface="+mn-ea"/>
              <a:cs typeface="+mn-cs"/>
            </a:rPr>
            <a:t>目的に沿った特定目的基金に積み替えを実施するなど基金の適正化に努め</a:t>
          </a:r>
          <a:r>
            <a:rPr kumimoji="1" lang="ja-JP" altLang="en-US" sz="900">
              <a:solidFill>
                <a:schemeClr val="dk1"/>
              </a:solidFill>
              <a:effectLst/>
              <a:latin typeface="+mn-ea"/>
              <a:ea typeface="+mn-ea"/>
              <a:cs typeface="+mn-cs"/>
            </a:rPr>
            <a:t>ていく</a:t>
          </a:r>
          <a:r>
            <a:rPr kumimoji="1" lang="ja-JP" altLang="ja-JP" sz="900">
              <a:solidFill>
                <a:schemeClr val="dk1"/>
              </a:solidFill>
              <a:effectLst/>
              <a:latin typeface="+mn-ea"/>
              <a:ea typeface="+mn-ea"/>
              <a:cs typeface="+mn-cs"/>
            </a:rPr>
            <a:t>。</a:t>
          </a:r>
          <a:endParaRPr lang="ja-JP" altLang="ja-JP" sz="900">
            <a:effectLst/>
            <a:latin typeface="+mn-ea"/>
            <a:ea typeface="+mn-ea"/>
          </a:endParaRPr>
        </a:p>
        <a:p>
          <a:pPr eaLnBrk="1" fontAlgn="auto" latinLnBrk="0" hangingPunct="1"/>
          <a:endParaRPr kumimoji="1" lang="en-US" altLang="ja-JP" sz="900" baseline="0">
            <a:solidFill>
              <a:schemeClr val="dk1"/>
            </a:solidFill>
            <a:effectLst/>
            <a:latin typeface="+mn-lt"/>
            <a:ea typeface="+mn-ea"/>
            <a:cs typeface="+mn-cs"/>
          </a:endParaRPr>
        </a:p>
        <a:p>
          <a:pPr eaLnBrk="1" fontAlgn="auto" latinLnBrk="0" hangingPunct="1"/>
          <a:endParaRPr kumimoji="1" lang="ja-JP" altLang="en-US" sz="9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
1,959
158.70
3,669,701
3,610,551
55,288
1,760,930
3,894,675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8808</xdr:rowOff>
    </xdr:from>
    <xdr:to>
      <xdr:col>6</xdr:col>
      <xdr:colOff>511175</xdr:colOff>
      <xdr:row>36</xdr:row>
      <xdr:rowOff>62281</xdr:rowOff>
    </xdr:to>
    <xdr:cxnSp macro="">
      <xdr:nvCxnSpPr>
        <xdr:cNvPr id="60" name="直線コネクタ 59"/>
        <xdr:cNvCxnSpPr/>
      </xdr:nvCxnSpPr>
      <xdr:spPr>
        <a:xfrm>
          <a:off x="3797300" y="6181008"/>
          <a:ext cx="8382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8808</xdr:rowOff>
    </xdr:from>
    <xdr:to>
      <xdr:col>5</xdr:col>
      <xdr:colOff>358775</xdr:colOff>
      <xdr:row>36</xdr:row>
      <xdr:rowOff>45688</xdr:rowOff>
    </xdr:to>
    <xdr:cxnSp macro="">
      <xdr:nvCxnSpPr>
        <xdr:cNvPr id="63" name="直線コネクタ 62"/>
        <xdr:cNvCxnSpPr/>
      </xdr:nvCxnSpPr>
      <xdr:spPr>
        <a:xfrm flipV="1">
          <a:off x="2908300" y="6181008"/>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45688</xdr:rowOff>
    </xdr:from>
    <xdr:to>
      <xdr:col>4</xdr:col>
      <xdr:colOff>155575</xdr:colOff>
      <xdr:row>36</xdr:row>
      <xdr:rowOff>60890</xdr:rowOff>
    </xdr:to>
    <xdr:cxnSp macro="">
      <xdr:nvCxnSpPr>
        <xdr:cNvPr id="66" name="直線コネクタ 65"/>
        <xdr:cNvCxnSpPr/>
      </xdr:nvCxnSpPr>
      <xdr:spPr>
        <a:xfrm flipV="1">
          <a:off x="2019300" y="621788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55956</xdr:rowOff>
    </xdr:from>
    <xdr:to>
      <xdr:col>2</xdr:col>
      <xdr:colOff>638175</xdr:colOff>
      <xdr:row>36</xdr:row>
      <xdr:rowOff>60890</xdr:rowOff>
    </xdr:to>
    <xdr:cxnSp macro="">
      <xdr:nvCxnSpPr>
        <xdr:cNvPr id="69" name="直線コネクタ 68"/>
        <xdr:cNvCxnSpPr/>
      </xdr:nvCxnSpPr>
      <xdr:spPr>
        <a:xfrm>
          <a:off x="1130300" y="6228156"/>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11481</xdr:rowOff>
    </xdr:from>
    <xdr:to>
      <xdr:col>6</xdr:col>
      <xdr:colOff>561975</xdr:colOff>
      <xdr:row>36</xdr:row>
      <xdr:rowOff>113081</xdr:rowOff>
    </xdr:to>
    <xdr:sp macro="" textlink="">
      <xdr:nvSpPr>
        <xdr:cNvPr id="79" name="円/楕円 78"/>
        <xdr:cNvSpPr/>
      </xdr:nvSpPr>
      <xdr:spPr>
        <a:xfrm>
          <a:off x="4584700" y="61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34358</xdr:rowOff>
    </xdr:from>
    <xdr:ext cx="534377" cy="259045"/>
    <xdr:sp macro="" textlink="">
      <xdr:nvSpPr>
        <xdr:cNvPr id="80" name="議会費該当値テキスト"/>
        <xdr:cNvSpPr txBox="1"/>
      </xdr:nvSpPr>
      <xdr:spPr>
        <a:xfrm>
          <a:off x="4686300" y="60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129458</xdr:rowOff>
    </xdr:from>
    <xdr:to>
      <xdr:col>5</xdr:col>
      <xdr:colOff>409575</xdr:colOff>
      <xdr:row>36</xdr:row>
      <xdr:rowOff>59608</xdr:rowOff>
    </xdr:to>
    <xdr:sp macro="" textlink="">
      <xdr:nvSpPr>
        <xdr:cNvPr id="81" name="円/楕円 80"/>
        <xdr:cNvSpPr/>
      </xdr:nvSpPr>
      <xdr:spPr>
        <a:xfrm>
          <a:off x="3746500" y="61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76135</xdr:rowOff>
    </xdr:from>
    <xdr:ext cx="534377" cy="259045"/>
    <xdr:sp macro="" textlink="">
      <xdr:nvSpPr>
        <xdr:cNvPr id="82" name="テキスト ボックス 81"/>
        <xdr:cNvSpPr txBox="1"/>
      </xdr:nvSpPr>
      <xdr:spPr>
        <a:xfrm>
          <a:off x="3530111" y="59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166338</xdr:rowOff>
    </xdr:from>
    <xdr:to>
      <xdr:col>4</xdr:col>
      <xdr:colOff>206375</xdr:colOff>
      <xdr:row>36</xdr:row>
      <xdr:rowOff>96488</xdr:rowOff>
    </xdr:to>
    <xdr:sp macro="" textlink="">
      <xdr:nvSpPr>
        <xdr:cNvPr id="83" name="円/楕円 82"/>
        <xdr:cNvSpPr/>
      </xdr:nvSpPr>
      <xdr:spPr>
        <a:xfrm>
          <a:off x="2857500" y="61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113015</xdr:rowOff>
    </xdr:from>
    <xdr:ext cx="534377" cy="259045"/>
    <xdr:sp macro="" textlink="">
      <xdr:nvSpPr>
        <xdr:cNvPr id="84" name="テキスト ボックス 83"/>
        <xdr:cNvSpPr txBox="1"/>
      </xdr:nvSpPr>
      <xdr:spPr>
        <a:xfrm>
          <a:off x="2641111" y="59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10090</xdr:rowOff>
    </xdr:from>
    <xdr:to>
      <xdr:col>3</xdr:col>
      <xdr:colOff>3175</xdr:colOff>
      <xdr:row>36</xdr:row>
      <xdr:rowOff>111690</xdr:rowOff>
    </xdr:to>
    <xdr:sp macro="" textlink="">
      <xdr:nvSpPr>
        <xdr:cNvPr id="85" name="円/楕円 84"/>
        <xdr:cNvSpPr/>
      </xdr:nvSpPr>
      <xdr:spPr>
        <a:xfrm>
          <a:off x="1968500" y="61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128217</xdr:rowOff>
    </xdr:from>
    <xdr:ext cx="534377" cy="259045"/>
    <xdr:sp macro="" textlink="">
      <xdr:nvSpPr>
        <xdr:cNvPr id="86" name="テキスト ボックス 85"/>
        <xdr:cNvSpPr txBox="1"/>
      </xdr:nvSpPr>
      <xdr:spPr>
        <a:xfrm>
          <a:off x="1752111" y="59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5156</xdr:rowOff>
    </xdr:from>
    <xdr:to>
      <xdr:col>1</xdr:col>
      <xdr:colOff>485775</xdr:colOff>
      <xdr:row>36</xdr:row>
      <xdr:rowOff>106756</xdr:rowOff>
    </xdr:to>
    <xdr:sp macro="" textlink="">
      <xdr:nvSpPr>
        <xdr:cNvPr id="87" name="円/楕円 86"/>
        <xdr:cNvSpPr/>
      </xdr:nvSpPr>
      <xdr:spPr>
        <a:xfrm>
          <a:off x="1079500" y="61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123283</xdr:rowOff>
    </xdr:from>
    <xdr:ext cx="534377" cy="259045"/>
    <xdr:sp macro="" textlink="">
      <xdr:nvSpPr>
        <xdr:cNvPr id="88" name="テキスト ボックス 87"/>
        <xdr:cNvSpPr txBox="1"/>
      </xdr:nvSpPr>
      <xdr:spPr>
        <a:xfrm>
          <a:off x="863111" y="59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32128</xdr:rowOff>
    </xdr:from>
    <xdr:to>
      <xdr:col>6</xdr:col>
      <xdr:colOff>511175</xdr:colOff>
      <xdr:row>57</xdr:row>
      <xdr:rowOff>42670</xdr:rowOff>
    </xdr:to>
    <xdr:cxnSp macro="">
      <xdr:nvCxnSpPr>
        <xdr:cNvPr id="117" name="直線コネクタ 116"/>
        <xdr:cNvCxnSpPr/>
      </xdr:nvCxnSpPr>
      <xdr:spPr>
        <a:xfrm>
          <a:off x="3797300" y="9804778"/>
          <a:ext cx="8382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32128</xdr:rowOff>
    </xdr:from>
    <xdr:to>
      <xdr:col>5</xdr:col>
      <xdr:colOff>358775</xdr:colOff>
      <xdr:row>58</xdr:row>
      <xdr:rowOff>44867</xdr:rowOff>
    </xdr:to>
    <xdr:cxnSp macro="">
      <xdr:nvCxnSpPr>
        <xdr:cNvPr id="120" name="直線コネクタ 119"/>
        <xdr:cNvCxnSpPr/>
      </xdr:nvCxnSpPr>
      <xdr:spPr>
        <a:xfrm flipV="1">
          <a:off x="2908300" y="9804778"/>
          <a:ext cx="889000" cy="18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14977</xdr:rowOff>
    </xdr:from>
    <xdr:to>
      <xdr:col>4</xdr:col>
      <xdr:colOff>155575</xdr:colOff>
      <xdr:row>58</xdr:row>
      <xdr:rowOff>44867</xdr:rowOff>
    </xdr:to>
    <xdr:cxnSp macro="">
      <xdr:nvCxnSpPr>
        <xdr:cNvPr id="123" name="直線コネクタ 122"/>
        <xdr:cNvCxnSpPr/>
      </xdr:nvCxnSpPr>
      <xdr:spPr>
        <a:xfrm>
          <a:off x="2019300" y="9959077"/>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14977</xdr:rowOff>
    </xdr:from>
    <xdr:to>
      <xdr:col>2</xdr:col>
      <xdr:colOff>638175</xdr:colOff>
      <xdr:row>58</xdr:row>
      <xdr:rowOff>76816</xdr:rowOff>
    </xdr:to>
    <xdr:cxnSp macro="">
      <xdr:nvCxnSpPr>
        <xdr:cNvPr id="126" name="直線コネクタ 125"/>
        <xdr:cNvCxnSpPr/>
      </xdr:nvCxnSpPr>
      <xdr:spPr>
        <a:xfrm flipV="1">
          <a:off x="1130300" y="9959077"/>
          <a:ext cx="889000" cy="6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163320</xdr:rowOff>
    </xdr:from>
    <xdr:to>
      <xdr:col>6</xdr:col>
      <xdr:colOff>561975</xdr:colOff>
      <xdr:row>57</xdr:row>
      <xdr:rowOff>93470</xdr:rowOff>
    </xdr:to>
    <xdr:sp macro="" textlink="">
      <xdr:nvSpPr>
        <xdr:cNvPr id="136" name="円/楕円 135"/>
        <xdr:cNvSpPr/>
      </xdr:nvSpPr>
      <xdr:spPr>
        <a:xfrm>
          <a:off x="4584700" y="9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14747</xdr:rowOff>
    </xdr:from>
    <xdr:ext cx="599010" cy="259045"/>
    <xdr:sp macro="" textlink="">
      <xdr:nvSpPr>
        <xdr:cNvPr id="137" name="総務費該当値テキスト"/>
        <xdr:cNvSpPr txBox="1"/>
      </xdr:nvSpPr>
      <xdr:spPr>
        <a:xfrm>
          <a:off x="4686300" y="961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152778</xdr:rowOff>
    </xdr:from>
    <xdr:to>
      <xdr:col>5</xdr:col>
      <xdr:colOff>409575</xdr:colOff>
      <xdr:row>57</xdr:row>
      <xdr:rowOff>82928</xdr:rowOff>
    </xdr:to>
    <xdr:sp macro="" textlink="">
      <xdr:nvSpPr>
        <xdr:cNvPr id="138" name="円/楕円 137"/>
        <xdr:cNvSpPr/>
      </xdr:nvSpPr>
      <xdr:spPr>
        <a:xfrm>
          <a:off x="3746500" y="975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99455</xdr:rowOff>
    </xdr:from>
    <xdr:ext cx="599010" cy="259045"/>
    <xdr:sp macro="" textlink="">
      <xdr:nvSpPr>
        <xdr:cNvPr id="139" name="テキスト ボックス 138"/>
        <xdr:cNvSpPr txBox="1"/>
      </xdr:nvSpPr>
      <xdr:spPr>
        <a:xfrm>
          <a:off x="3497794" y="952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165517</xdr:rowOff>
    </xdr:from>
    <xdr:to>
      <xdr:col>4</xdr:col>
      <xdr:colOff>206375</xdr:colOff>
      <xdr:row>58</xdr:row>
      <xdr:rowOff>95667</xdr:rowOff>
    </xdr:to>
    <xdr:sp macro="" textlink="">
      <xdr:nvSpPr>
        <xdr:cNvPr id="140" name="円/楕円 139"/>
        <xdr:cNvSpPr/>
      </xdr:nvSpPr>
      <xdr:spPr>
        <a:xfrm>
          <a:off x="2857500" y="99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86794</xdr:rowOff>
    </xdr:from>
    <xdr:ext cx="599010" cy="259045"/>
    <xdr:sp macro="" textlink="">
      <xdr:nvSpPr>
        <xdr:cNvPr id="141" name="テキスト ボックス 140"/>
        <xdr:cNvSpPr txBox="1"/>
      </xdr:nvSpPr>
      <xdr:spPr>
        <a:xfrm>
          <a:off x="2608794" y="100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135627</xdr:rowOff>
    </xdr:from>
    <xdr:to>
      <xdr:col>3</xdr:col>
      <xdr:colOff>3175</xdr:colOff>
      <xdr:row>58</xdr:row>
      <xdr:rowOff>65777</xdr:rowOff>
    </xdr:to>
    <xdr:sp macro="" textlink="">
      <xdr:nvSpPr>
        <xdr:cNvPr id="142" name="円/楕円 141"/>
        <xdr:cNvSpPr/>
      </xdr:nvSpPr>
      <xdr:spPr>
        <a:xfrm>
          <a:off x="1968500" y="99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82304</xdr:rowOff>
    </xdr:from>
    <xdr:ext cx="599010" cy="259045"/>
    <xdr:sp macro="" textlink="">
      <xdr:nvSpPr>
        <xdr:cNvPr id="143" name="テキスト ボックス 142"/>
        <xdr:cNvSpPr txBox="1"/>
      </xdr:nvSpPr>
      <xdr:spPr>
        <a:xfrm>
          <a:off x="1719794" y="968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26016</xdr:rowOff>
    </xdr:from>
    <xdr:to>
      <xdr:col>1</xdr:col>
      <xdr:colOff>485775</xdr:colOff>
      <xdr:row>58</xdr:row>
      <xdr:rowOff>127616</xdr:rowOff>
    </xdr:to>
    <xdr:sp macro="" textlink="">
      <xdr:nvSpPr>
        <xdr:cNvPr id="144" name="円/楕円 143"/>
        <xdr:cNvSpPr/>
      </xdr:nvSpPr>
      <xdr:spPr>
        <a:xfrm>
          <a:off x="1079500" y="99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118743</xdr:rowOff>
    </xdr:from>
    <xdr:ext cx="599010" cy="259045"/>
    <xdr:sp macro="" textlink="">
      <xdr:nvSpPr>
        <xdr:cNvPr id="145" name="テキスト ボックス 144"/>
        <xdr:cNvSpPr txBox="1"/>
      </xdr:nvSpPr>
      <xdr:spPr>
        <a:xfrm>
          <a:off x="830794" y="1006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164480</xdr:rowOff>
    </xdr:from>
    <xdr:to>
      <xdr:col>6</xdr:col>
      <xdr:colOff>511175</xdr:colOff>
      <xdr:row>76</xdr:row>
      <xdr:rowOff>36266</xdr:rowOff>
    </xdr:to>
    <xdr:cxnSp macro="">
      <xdr:nvCxnSpPr>
        <xdr:cNvPr id="172" name="直線コネクタ 171"/>
        <xdr:cNvCxnSpPr/>
      </xdr:nvCxnSpPr>
      <xdr:spPr>
        <a:xfrm flipV="1">
          <a:off x="3797300" y="13023230"/>
          <a:ext cx="8382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36266</xdr:rowOff>
    </xdr:from>
    <xdr:to>
      <xdr:col>5</xdr:col>
      <xdr:colOff>358775</xdr:colOff>
      <xdr:row>76</xdr:row>
      <xdr:rowOff>82091</xdr:rowOff>
    </xdr:to>
    <xdr:cxnSp macro="">
      <xdr:nvCxnSpPr>
        <xdr:cNvPr id="175" name="直線コネクタ 174"/>
        <xdr:cNvCxnSpPr/>
      </xdr:nvCxnSpPr>
      <xdr:spPr>
        <a:xfrm flipV="1">
          <a:off x="2908300" y="13066466"/>
          <a:ext cx="889000" cy="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82091</xdr:rowOff>
    </xdr:from>
    <xdr:to>
      <xdr:col>4</xdr:col>
      <xdr:colOff>155575</xdr:colOff>
      <xdr:row>76</xdr:row>
      <xdr:rowOff>84379</xdr:rowOff>
    </xdr:to>
    <xdr:cxnSp macro="">
      <xdr:nvCxnSpPr>
        <xdr:cNvPr id="178" name="直線コネクタ 177"/>
        <xdr:cNvCxnSpPr/>
      </xdr:nvCxnSpPr>
      <xdr:spPr>
        <a:xfrm flipV="1">
          <a:off x="2019300" y="13112291"/>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145591</xdr:rowOff>
    </xdr:from>
    <xdr:to>
      <xdr:col>2</xdr:col>
      <xdr:colOff>638175</xdr:colOff>
      <xdr:row>76</xdr:row>
      <xdr:rowOff>84379</xdr:rowOff>
    </xdr:to>
    <xdr:cxnSp macro="">
      <xdr:nvCxnSpPr>
        <xdr:cNvPr id="181" name="直線コネクタ 180"/>
        <xdr:cNvCxnSpPr/>
      </xdr:nvCxnSpPr>
      <xdr:spPr>
        <a:xfrm>
          <a:off x="1130300" y="13004341"/>
          <a:ext cx="889000" cy="1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113680</xdr:rowOff>
    </xdr:from>
    <xdr:to>
      <xdr:col>6</xdr:col>
      <xdr:colOff>561975</xdr:colOff>
      <xdr:row>76</xdr:row>
      <xdr:rowOff>43830</xdr:rowOff>
    </xdr:to>
    <xdr:sp macro="" textlink="">
      <xdr:nvSpPr>
        <xdr:cNvPr id="191" name="円/楕円 190"/>
        <xdr:cNvSpPr/>
      </xdr:nvSpPr>
      <xdr:spPr>
        <a:xfrm>
          <a:off x="4584700" y="129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92107</xdr:rowOff>
    </xdr:from>
    <xdr:ext cx="599010" cy="259045"/>
    <xdr:sp macro="" textlink="">
      <xdr:nvSpPr>
        <xdr:cNvPr id="192" name="民生費該当値テキスト"/>
        <xdr:cNvSpPr txBox="1"/>
      </xdr:nvSpPr>
      <xdr:spPr>
        <a:xfrm>
          <a:off x="4686300" y="1295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156916</xdr:rowOff>
    </xdr:from>
    <xdr:to>
      <xdr:col>5</xdr:col>
      <xdr:colOff>409575</xdr:colOff>
      <xdr:row>76</xdr:row>
      <xdr:rowOff>87066</xdr:rowOff>
    </xdr:to>
    <xdr:sp macro="" textlink="">
      <xdr:nvSpPr>
        <xdr:cNvPr id="193" name="円/楕円 192"/>
        <xdr:cNvSpPr/>
      </xdr:nvSpPr>
      <xdr:spPr>
        <a:xfrm>
          <a:off x="3746500" y="130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78193</xdr:rowOff>
    </xdr:from>
    <xdr:ext cx="599010" cy="259045"/>
    <xdr:sp macro="" textlink="">
      <xdr:nvSpPr>
        <xdr:cNvPr id="194" name="テキスト ボックス 193"/>
        <xdr:cNvSpPr txBox="1"/>
      </xdr:nvSpPr>
      <xdr:spPr>
        <a:xfrm>
          <a:off x="3497794" y="1310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31291</xdr:rowOff>
    </xdr:from>
    <xdr:to>
      <xdr:col>4</xdr:col>
      <xdr:colOff>206375</xdr:colOff>
      <xdr:row>76</xdr:row>
      <xdr:rowOff>132891</xdr:rowOff>
    </xdr:to>
    <xdr:sp macro="" textlink="">
      <xdr:nvSpPr>
        <xdr:cNvPr id="195" name="円/楕円 194"/>
        <xdr:cNvSpPr/>
      </xdr:nvSpPr>
      <xdr:spPr>
        <a:xfrm>
          <a:off x="2857500" y="130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124018</xdr:rowOff>
    </xdr:from>
    <xdr:ext cx="599010" cy="259045"/>
    <xdr:sp macro="" textlink="">
      <xdr:nvSpPr>
        <xdr:cNvPr id="196" name="テキスト ボックス 195"/>
        <xdr:cNvSpPr txBox="1"/>
      </xdr:nvSpPr>
      <xdr:spPr>
        <a:xfrm>
          <a:off x="2608794" y="1315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33579</xdr:rowOff>
    </xdr:from>
    <xdr:to>
      <xdr:col>3</xdr:col>
      <xdr:colOff>3175</xdr:colOff>
      <xdr:row>76</xdr:row>
      <xdr:rowOff>135179</xdr:rowOff>
    </xdr:to>
    <xdr:sp macro="" textlink="">
      <xdr:nvSpPr>
        <xdr:cNvPr id="197" name="円/楕円 196"/>
        <xdr:cNvSpPr/>
      </xdr:nvSpPr>
      <xdr:spPr>
        <a:xfrm>
          <a:off x="1968500" y="130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126306</xdr:rowOff>
    </xdr:from>
    <xdr:ext cx="599010" cy="259045"/>
    <xdr:sp macro="" textlink="">
      <xdr:nvSpPr>
        <xdr:cNvPr id="198" name="テキスト ボックス 197"/>
        <xdr:cNvSpPr txBox="1"/>
      </xdr:nvSpPr>
      <xdr:spPr>
        <a:xfrm>
          <a:off x="1719794" y="1315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94791</xdr:rowOff>
    </xdr:from>
    <xdr:to>
      <xdr:col>1</xdr:col>
      <xdr:colOff>485775</xdr:colOff>
      <xdr:row>76</xdr:row>
      <xdr:rowOff>24941</xdr:rowOff>
    </xdr:to>
    <xdr:sp macro="" textlink="">
      <xdr:nvSpPr>
        <xdr:cNvPr id="199" name="円/楕円 198"/>
        <xdr:cNvSpPr/>
      </xdr:nvSpPr>
      <xdr:spPr>
        <a:xfrm>
          <a:off x="1079500" y="129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41468</xdr:rowOff>
    </xdr:from>
    <xdr:ext cx="599010" cy="259045"/>
    <xdr:sp macro="" textlink="">
      <xdr:nvSpPr>
        <xdr:cNvPr id="200" name="テキスト ボックス 199"/>
        <xdr:cNvSpPr txBox="1"/>
      </xdr:nvSpPr>
      <xdr:spPr>
        <a:xfrm>
          <a:off x="830794" y="127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132826</xdr:rowOff>
    </xdr:from>
    <xdr:to>
      <xdr:col>6</xdr:col>
      <xdr:colOff>511175</xdr:colOff>
      <xdr:row>96</xdr:row>
      <xdr:rowOff>156288</xdr:rowOff>
    </xdr:to>
    <xdr:cxnSp macro="">
      <xdr:nvCxnSpPr>
        <xdr:cNvPr id="229" name="直線コネクタ 228"/>
        <xdr:cNvCxnSpPr/>
      </xdr:nvCxnSpPr>
      <xdr:spPr>
        <a:xfrm flipV="1">
          <a:off x="3797300" y="16592026"/>
          <a:ext cx="8382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153470</xdr:rowOff>
    </xdr:from>
    <xdr:to>
      <xdr:col>5</xdr:col>
      <xdr:colOff>358775</xdr:colOff>
      <xdr:row>96</xdr:row>
      <xdr:rowOff>156288</xdr:rowOff>
    </xdr:to>
    <xdr:cxnSp macro="">
      <xdr:nvCxnSpPr>
        <xdr:cNvPr id="232" name="直線コネクタ 231"/>
        <xdr:cNvCxnSpPr/>
      </xdr:nvCxnSpPr>
      <xdr:spPr>
        <a:xfrm>
          <a:off x="2908300" y="16612670"/>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153470</xdr:rowOff>
    </xdr:from>
    <xdr:to>
      <xdr:col>4</xdr:col>
      <xdr:colOff>155575</xdr:colOff>
      <xdr:row>97</xdr:row>
      <xdr:rowOff>4068</xdr:rowOff>
    </xdr:to>
    <xdr:cxnSp macro="">
      <xdr:nvCxnSpPr>
        <xdr:cNvPr id="235" name="直線コネクタ 234"/>
        <xdr:cNvCxnSpPr/>
      </xdr:nvCxnSpPr>
      <xdr:spPr>
        <a:xfrm flipV="1">
          <a:off x="2019300" y="16612670"/>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117830</xdr:rowOff>
    </xdr:from>
    <xdr:to>
      <xdr:col>2</xdr:col>
      <xdr:colOff>638175</xdr:colOff>
      <xdr:row>97</xdr:row>
      <xdr:rowOff>4068</xdr:rowOff>
    </xdr:to>
    <xdr:cxnSp macro="">
      <xdr:nvCxnSpPr>
        <xdr:cNvPr id="238" name="直線コネクタ 237"/>
        <xdr:cNvCxnSpPr/>
      </xdr:nvCxnSpPr>
      <xdr:spPr>
        <a:xfrm>
          <a:off x="1130300" y="16577030"/>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82026</xdr:rowOff>
    </xdr:from>
    <xdr:to>
      <xdr:col>6</xdr:col>
      <xdr:colOff>561975</xdr:colOff>
      <xdr:row>97</xdr:row>
      <xdr:rowOff>12176</xdr:rowOff>
    </xdr:to>
    <xdr:sp macro="" textlink="">
      <xdr:nvSpPr>
        <xdr:cNvPr id="248" name="円/楕円 247"/>
        <xdr:cNvSpPr/>
      </xdr:nvSpPr>
      <xdr:spPr>
        <a:xfrm>
          <a:off x="4584700" y="1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104903</xdr:rowOff>
    </xdr:from>
    <xdr:ext cx="599010" cy="259045"/>
    <xdr:sp macro="" textlink="">
      <xdr:nvSpPr>
        <xdr:cNvPr id="249" name="衛生費該当値テキスト"/>
        <xdr:cNvSpPr txBox="1"/>
      </xdr:nvSpPr>
      <xdr:spPr>
        <a:xfrm>
          <a:off x="4686300" y="1639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105488</xdr:rowOff>
    </xdr:from>
    <xdr:to>
      <xdr:col>5</xdr:col>
      <xdr:colOff>409575</xdr:colOff>
      <xdr:row>97</xdr:row>
      <xdr:rowOff>35638</xdr:rowOff>
    </xdr:to>
    <xdr:sp macro="" textlink="">
      <xdr:nvSpPr>
        <xdr:cNvPr id="250" name="円/楕円 249"/>
        <xdr:cNvSpPr/>
      </xdr:nvSpPr>
      <xdr:spPr>
        <a:xfrm>
          <a:off x="3746500" y="16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52165</xdr:rowOff>
    </xdr:from>
    <xdr:ext cx="599010" cy="259045"/>
    <xdr:sp macro="" textlink="">
      <xdr:nvSpPr>
        <xdr:cNvPr id="251" name="テキスト ボックス 250"/>
        <xdr:cNvSpPr txBox="1"/>
      </xdr:nvSpPr>
      <xdr:spPr>
        <a:xfrm>
          <a:off x="3497794" y="1633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102670</xdr:rowOff>
    </xdr:from>
    <xdr:to>
      <xdr:col>4</xdr:col>
      <xdr:colOff>206375</xdr:colOff>
      <xdr:row>97</xdr:row>
      <xdr:rowOff>32820</xdr:rowOff>
    </xdr:to>
    <xdr:sp macro="" textlink="">
      <xdr:nvSpPr>
        <xdr:cNvPr id="252" name="円/楕円 251"/>
        <xdr:cNvSpPr/>
      </xdr:nvSpPr>
      <xdr:spPr>
        <a:xfrm>
          <a:off x="2857500" y="165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23947</xdr:rowOff>
    </xdr:from>
    <xdr:ext cx="599010" cy="259045"/>
    <xdr:sp macro="" textlink="">
      <xdr:nvSpPr>
        <xdr:cNvPr id="253" name="テキスト ボックス 252"/>
        <xdr:cNvSpPr txBox="1"/>
      </xdr:nvSpPr>
      <xdr:spPr>
        <a:xfrm>
          <a:off x="2608794" y="1665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124718</xdr:rowOff>
    </xdr:from>
    <xdr:to>
      <xdr:col>3</xdr:col>
      <xdr:colOff>3175</xdr:colOff>
      <xdr:row>97</xdr:row>
      <xdr:rowOff>54868</xdr:rowOff>
    </xdr:to>
    <xdr:sp macro="" textlink="">
      <xdr:nvSpPr>
        <xdr:cNvPr id="254" name="円/楕円 253"/>
        <xdr:cNvSpPr/>
      </xdr:nvSpPr>
      <xdr:spPr>
        <a:xfrm>
          <a:off x="1968500" y="165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45995</xdr:rowOff>
    </xdr:from>
    <xdr:ext cx="599010" cy="259045"/>
    <xdr:sp macro="" textlink="">
      <xdr:nvSpPr>
        <xdr:cNvPr id="255" name="テキスト ボックス 254"/>
        <xdr:cNvSpPr txBox="1"/>
      </xdr:nvSpPr>
      <xdr:spPr>
        <a:xfrm>
          <a:off x="1719794" y="1667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67030</xdr:rowOff>
    </xdr:from>
    <xdr:to>
      <xdr:col>1</xdr:col>
      <xdr:colOff>485775</xdr:colOff>
      <xdr:row>96</xdr:row>
      <xdr:rowOff>168630</xdr:rowOff>
    </xdr:to>
    <xdr:sp macro="" textlink="">
      <xdr:nvSpPr>
        <xdr:cNvPr id="256" name="円/楕円 255"/>
        <xdr:cNvSpPr/>
      </xdr:nvSpPr>
      <xdr:spPr>
        <a:xfrm>
          <a:off x="1079500" y="165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13707</xdr:rowOff>
    </xdr:from>
    <xdr:ext cx="599010" cy="259045"/>
    <xdr:sp macro="" textlink="">
      <xdr:nvSpPr>
        <xdr:cNvPr id="257" name="テキスト ボックス 256"/>
        <xdr:cNvSpPr txBox="1"/>
      </xdr:nvSpPr>
      <xdr:spPr>
        <a:xfrm>
          <a:off x="830794" y="163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44361</xdr:rowOff>
    </xdr:from>
    <xdr:to>
      <xdr:col>15</xdr:col>
      <xdr:colOff>180975</xdr:colOff>
      <xdr:row>39</xdr:row>
      <xdr:rowOff>44412</xdr:rowOff>
    </xdr:to>
    <xdr:cxnSp macro="">
      <xdr:nvCxnSpPr>
        <xdr:cNvPr id="286" name="直線コネクタ 285"/>
        <xdr:cNvCxnSpPr/>
      </xdr:nvCxnSpPr>
      <xdr:spPr>
        <a:xfrm flipV="1">
          <a:off x="9639300" y="6730911"/>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44412</xdr:rowOff>
    </xdr:from>
    <xdr:to>
      <xdr:col>14</xdr:col>
      <xdr:colOff>28575</xdr:colOff>
      <xdr:row>39</xdr:row>
      <xdr:rowOff>44412</xdr:rowOff>
    </xdr:to>
    <xdr:cxnSp macro="">
      <xdr:nvCxnSpPr>
        <xdr:cNvPr id="289" name="直線コネクタ 288"/>
        <xdr:cNvCxnSpPr/>
      </xdr:nvCxnSpPr>
      <xdr:spPr>
        <a:xfrm>
          <a:off x="8750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14212</xdr:rowOff>
    </xdr:from>
    <xdr:to>
      <xdr:col>12</xdr:col>
      <xdr:colOff>511175</xdr:colOff>
      <xdr:row>39</xdr:row>
      <xdr:rowOff>44412</xdr:rowOff>
    </xdr:to>
    <xdr:cxnSp macro="">
      <xdr:nvCxnSpPr>
        <xdr:cNvPr id="292" name="直線コネクタ 291"/>
        <xdr:cNvCxnSpPr/>
      </xdr:nvCxnSpPr>
      <xdr:spPr>
        <a:xfrm>
          <a:off x="7861300" y="6700762"/>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14212</xdr:rowOff>
    </xdr:from>
    <xdr:to>
      <xdr:col>11</xdr:col>
      <xdr:colOff>307975</xdr:colOff>
      <xdr:row>39</xdr:row>
      <xdr:rowOff>44412</xdr:rowOff>
    </xdr:to>
    <xdr:cxnSp macro="">
      <xdr:nvCxnSpPr>
        <xdr:cNvPr id="295" name="直線コネクタ 294"/>
        <xdr:cNvCxnSpPr/>
      </xdr:nvCxnSpPr>
      <xdr:spPr>
        <a:xfrm flipV="1">
          <a:off x="6972300" y="6700762"/>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165011</xdr:rowOff>
    </xdr:from>
    <xdr:to>
      <xdr:col>15</xdr:col>
      <xdr:colOff>231775</xdr:colOff>
      <xdr:row>39</xdr:row>
      <xdr:rowOff>95161</xdr:rowOff>
    </xdr:to>
    <xdr:sp macro="" textlink="">
      <xdr:nvSpPr>
        <xdr:cNvPr id="305" name="円/楕円 304"/>
        <xdr:cNvSpPr/>
      </xdr:nvSpPr>
      <xdr:spPr>
        <a:xfrm>
          <a:off x="104267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165062</xdr:rowOff>
    </xdr:from>
    <xdr:to>
      <xdr:col>14</xdr:col>
      <xdr:colOff>79375</xdr:colOff>
      <xdr:row>39</xdr:row>
      <xdr:rowOff>95212</xdr:rowOff>
    </xdr:to>
    <xdr:sp macro="" textlink="">
      <xdr:nvSpPr>
        <xdr:cNvPr id="307" name="円/楕円 306"/>
        <xdr:cNvSpPr/>
      </xdr:nvSpPr>
      <xdr:spPr>
        <a:xfrm>
          <a:off x="9588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86339</xdr:rowOff>
    </xdr:from>
    <xdr:ext cx="249299" cy="259045"/>
    <xdr:sp macro="" textlink="">
      <xdr:nvSpPr>
        <xdr:cNvPr id="308" name="テキスト ボックス 307"/>
        <xdr:cNvSpPr txBox="1"/>
      </xdr:nvSpPr>
      <xdr:spPr>
        <a:xfrm>
          <a:off x="9514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165062</xdr:rowOff>
    </xdr:from>
    <xdr:to>
      <xdr:col>12</xdr:col>
      <xdr:colOff>561975</xdr:colOff>
      <xdr:row>39</xdr:row>
      <xdr:rowOff>95212</xdr:rowOff>
    </xdr:to>
    <xdr:sp macro="" textlink="">
      <xdr:nvSpPr>
        <xdr:cNvPr id="309" name="円/楕円 308"/>
        <xdr:cNvSpPr/>
      </xdr:nvSpPr>
      <xdr:spPr>
        <a:xfrm>
          <a:off x="8699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86339</xdr:rowOff>
    </xdr:from>
    <xdr:ext cx="249299" cy="259045"/>
    <xdr:sp macro="" textlink="">
      <xdr:nvSpPr>
        <xdr:cNvPr id="310" name="テキスト ボックス 309"/>
        <xdr:cNvSpPr txBox="1"/>
      </xdr:nvSpPr>
      <xdr:spPr>
        <a:xfrm>
          <a:off x="8625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134862</xdr:rowOff>
    </xdr:from>
    <xdr:to>
      <xdr:col>11</xdr:col>
      <xdr:colOff>358775</xdr:colOff>
      <xdr:row>39</xdr:row>
      <xdr:rowOff>65012</xdr:rowOff>
    </xdr:to>
    <xdr:sp macro="" textlink="">
      <xdr:nvSpPr>
        <xdr:cNvPr id="311" name="円/楕円 310"/>
        <xdr:cNvSpPr/>
      </xdr:nvSpPr>
      <xdr:spPr>
        <a:xfrm>
          <a:off x="7810500" y="66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56139</xdr:rowOff>
    </xdr:from>
    <xdr:ext cx="469744" cy="259045"/>
    <xdr:sp macro="" textlink="">
      <xdr:nvSpPr>
        <xdr:cNvPr id="312" name="テキスト ボックス 311"/>
        <xdr:cNvSpPr txBox="1"/>
      </xdr:nvSpPr>
      <xdr:spPr>
        <a:xfrm>
          <a:off x="7626427" y="67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165062</xdr:rowOff>
    </xdr:from>
    <xdr:to>
      <xdr:col>10</xdr:col>
      <xdr:colOff>155575</xdr:colOff>
      <xdr:row>39</xdr:row>
      <xdr:rowOff>95212</xdr:rowOff>
    </xdr:to>
    <xdr:sp macro="" textlink="">
      <xdr:nvSpPr>
        <xdr:cNvPr id="313" name="円/楕円 312"/>
        <xdr:cNvSpPr/>
      </xdr:nvSpPr>
      <xdr:spPr>
        <a:xfrm>
          <a:off x="692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86339</xdr:rowOff>
    </xdr:from>
    <xdr:ext cx="249299" cy="259045"/>
    <xdr:sp macro="" textlink="">
      <xdr:nvSpPr>
        <xdr:cNvPr id="314" name="テキスト ボックス 313"/>
        <xdr:cNvSpPr txBox="1"/>
      </xdr:nvSpPr>
      <xdr:spPr>
        <a:xfrm>
          <a:off x="6847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102152</xdr:rowOff>
    </xdr:from>
    <xdr:to>
      <xdr:col>15</xdr:col>
      <xdr:colOff>180975</xdr:colOff>
      <xdr:row>58</xdr:row>
      <xdr:rowOff>118864</xdr:rowOff>
    </xdr:to>
    <xdr:cxnSp macro="">
      <xdr:nvCxnSpPr>
        <xdr:cNvPr id="343" name="直線コネクタ 342"/>
        <xdr:cNvCxnSpPr/>
      </xdr:nvCxnSpPr>
      <xdr:spPr>
        <a:xfrm>
          <a:off x="9639300" y="10046252"/>
          <a:ext cx="8382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102152</xdr:rowOff>
    </xdr:from>
    <xdr:to>
      <xdr:col>14</xdr:col>
      <xdr:colOff>28575</xdr:colOff>
      <xdr:row>58</xdr:row>
      <xdr:rowOff>142201</xdr:rowOff>
    </xdr:to>
    <xdr:cxnSp macro="">
      <xdr:nvCxnSpPr>
        <xdr:cNvPr id="346" name="直線コネクタ 345"/>
        <xdr:cNvCxnSpPr/>
      </xdr:nvCxnSpPr>
      <xdr:spPr>
        <a:xfrm flipV="1">
          <a:off x="8750300" y="10046252"/>
          <a:ext cx="889000" cy="4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130201</xdr:rowOff>
    </xdr:from>
    <xdr:to>
      <xdr:col>12</xdr:col>
      <xdr:colOff>511175</xdr:colOff>
      <xdr:row>58</xdr:row>
      <xdr:rowOff>142201</xdr:rowOff>
    </xdr:to>
    <xdr:cxnSp macro="">
      <xdr:nvCxnSpPr>
        <xdr:cNvPr id="349" name="直線コネクタ 348"/>
        <xdr:cNvCxnSpPr/>
      </xdr:nvCxnSpPr>
      <xdr:spPr>
        <a:xfrm>
          <a:off x="7861300" y="10074301"/>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130201</xdr:rowOff>
    </xdr:from>
    <xdr:to>
      <xdr:col>11</xdr:col>
      <xdr:colOff>307975</xdr:colOff>
      <xdr:row>58</xdr:row>
      <xdr:rowOff>132714</xdr:rowOff>
    </xdr:to>
    <xdr:cxnSp macro="">
      <xdr:nvCxnSpPr>
        <xdr:cNvPr id="352" name="直線コネクタ 351"/>
        <xdr:cNvCxnSpPr/>
      </xdr:nvCxnSpPr>
      <xdr:spPr>
        <a:xfrm flipV="1">
          <a:off x="6972300" y="10074301"/>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68064</xdr:rowOff>
    </xdr:from>
    <xdr:to>
      <xdr:col>15</xdr:col>
      <xdr:colOff>231775</xdr:colOff>
      <xdr:row>58</xdr:row>
      <xdr:rowOff>169664</xdr:rowOff>
    </xdr:to>
    <xdr:sp macro="" textlink="">
      <xdr:nvSpPr>
        <xdr:cNvPr id="362" name="円/楕円 361"/>
        <xdr:cNvSpPr/>
      </xdr:nvSpPr>
      <xdr:spPr>
        <a:xfrm>
          <a:off x="10426700" y="100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27441</xdr:rowOff>
    </xdr:from>
    <xdr:ext cx="599010" cy="259045"/>
    <xdr:sp macro="" textlink="">
      <xdr:nvSpPr>
        <xdr:cNvPr id="363" name="農林水産業費該当値テキスト"/>
        <xdr:cNvSpPr txBox="1"/>
      </xdr:nvSpPr>
      <xdr:spPr>
        <a:xfrm>
          <a:off x="10528300" y="980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51352</xdr:rowOff>
    </xdr:from>
    <xdr:to>
      <xdr:col>14</xdr:col>
      <xdr:colOff>79375</xdr:colOff>
      <xdr:row>58</xdr:row>
      <xdr:rowOff>152952</xdr:rowOff>
    </xdr:to>
    <xdr:sp macro="" textlink="">
      <xdr:nvSpPr>
        <xdr:cNvPr id="364" name="円/楕円 363"/>
        <xdr:cNvSpPr/>
      </xdr:nvSpPr>
      <xdr:spPr>
        <a:xfrm>
          <a:off x="9588500" y="99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169479</xdr:rowOff>
    </xdr:from>
    <xdr:ext cx="599010" cy="259045"/>
    <xdr:sp macro="" textlink="">
      <xdr:nvSpPr>
        <xdr:cNvPr id="365" name="テキスト ボックス 364"/>
        <xdr:cNvSpPr txBox="1"/>
      </xdr:nvSpPr>
      <xdr:spPr>
        <a:xfrm>
          <a:off x="9339794" y="977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91401</xdr:rowOff>
    </xdr:from>
    <xdr:to>
      <xdr:col>12</xdr:col>
      <xdr:colOff>561975</xdr:colOff>
      <xdr:row>59</xdr:row>
      <xdr:rowOff>21551</xdr:rowOff>
    </xdr:to>
    <xdr:sp macro="" textlink="">
      <xdr:nvSpPr>
        <xdr:cNvPr id="366" name="円/楕円 365"/>
        <xdr:cNvSpPr/>
      </xdr:nvSpPr>
      <xdr:spPr>
        <a:xfrm>
          <a:off x="8699500" y="100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38078</xdr:rowOff>
    </xdr:from>
    <xdr:ext cx="599010" cy="259045"/>
    <xdr:sp macro="" textlink="">
      <xdr:nvSpPr>
        <xdr:cNvPr id="367" name="テキスト ボックス 366"/>
        <xdr:cNvSpPr txBox="1"/>
      </xdr:nvSpPr>
      <xdr:spPr>
        <a:xfrm>
          <a:off x="8450794" y="981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79401</xdr:rowOff>
    </xdr:from>
    <xdr:to>
      <xdr:col>11</xdr:col>
      <xdr:colOff>358775</xdr:colOff>
      <xdr:row>59</xdr:row>
      <xdr:rowOff>9551</xdr:rowOff>
    </xdr:to>
    <xdr:sp macro="" textlink="">
      <xdr:nvSpPr>
        <xdr:cNvPr id="368" name="円/楕円 367"/>
        <xdr:cNvSpPr/>
      </xdr:nvSpPr>
      <xdr:spPr>
        <a:xfrm>
          <a:off x="7810500" y="100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26078</xdr:rowOff>
    </xdr:from>
    <xdr:ext cx="599010" cy="259045"/>
    <xdr:sp macro="" textlink="">
      <xdr:nvSpPr>
        <xdr:cNvPr id="369" name="テキスト ボックス 368"/>
        <xdr:cNvSpPr txBox="1"/>
      </xdr:nvSpPr>
      <xdr:spPr>
        <a:xfrm>
          <a:off x="7561794" y="979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81914</xdr:rowOff>
    </xdr:from>
    <xdr:to>
      <xdr:col>10</xdr:col>
      <xdr:colOff>155575</xdr:colOff>
      <xdr:row>59</xdr:row>
      <xdr:rowOff>12064</xdr:rowOff>
    </xdr:to>
    <xdr:sp macro="" textlink="">
      <xdr:nvSpPr>
        <xdr:cNvPr id="370" name="円/楕円 369"/>
        <xdr:cNvSpPr/>
      </xdr:nvSpPr>
      <xdr:spPr>
        <a:xfrm>
          <a:off x="6921500" y="10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28591</xdr:rowOff>
    </xdr:from>
    <xdr:ext cx="599010" cy="259045"/>
    <xdr:sp macro="" textlink="">
      <xdr:nvSpPr>
        <xdr:cNvPr id="371" name="テキスト ボックス 370"/>
        <xdr:cNvSpPr txBox="1"/>
      </xdr:nvSpPr>
      <xdr:spPr>
        <a:xfrm>
          <a:off x="6672794" y="980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111060</xdr:rowOff>
    </xdr:from>
    <xdr:to>
      <xdr:col>15</xdr:col>
      <xdr:colOff>180975</xdr:colOff>
      <xdr:row>77</xdr:row>
      <xdr:rowOff>61748</xdr:rowOff>
    </xdr:to>
    <xdr:cxnSp macro="">
      <xdr:nvCxnSpPr>
        <xdr:cNvPr id="400" name="直線コネクタ 399"/>
        <xdr:cNvCxnSpPr/>
      </xdr:nvCxnSpPr>
      <xdr:spPr>
        <a:xfrm flipV="1">
          <a:off x="9639300" y="12798360"/>
          <a:ext cx="838200" cy="4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57827</xdr:rowOff>
    </xdr:from>
    <xdr:to>
      <xdr:col>14</xdr:col>
      <xdr:colOff>28575</xdr:colOff>
      <xdr:row>77</xdr:row>
      <xdr:rowOff>61748</xdr:rowOff>
    </xdr:to>
    <xdr:cxnSp macro="">
      <xdr:nvCxnSpPr>
        <xdr:cNvPr id="403" name="直線コネクタ 402"/>
        <xdr:cNvCxnSpPr/>
      </xdr:nvCxnSpPr>
      <xdr:spPr>
        <a:xfrm>
          <a:off x="8750300" y="13259477"/>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2460</xdr:rowOff>
    </xdr:from>
    <xdr:to>
      <xdr:col>12</xdr:col>
      <xdr:colOff>511175</xdr:colOff>
      <xdr:row>77</xdr:row>
      <xdr:rowOff>57827</xdr:rowOff>
    </xdr:to>
    <xdr:cxnSp macro="">
      <xdr:nvCxnSpPr>
        <xdr:cNvPr id="406" name="直線コネクタ 405"/>
        <xdr:cNvCxnSpPr/>
      </xdr:nvCxnSpPr>
      <xdr:spPr>
        <a:xfrm>
          <a:off x="7861300" y="13204110"/>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2460</xdr:rowOff>
    </xdr:from>
    <xdr:to>
      <xdr:col>11</xdr:col>
      <xdr:colOff>307975</xdr:colOff>
      <xdr:row>77</xdr:row>
      <xdr:rowOff>107029</xdr:rowOff>
    </xdr:to>
    <xdr:cxnSp macro="">
      <xdr:nvCxnSpPr>
        <xdr:cNvPr id="409" name="直線コネクタ 408"/>
        <xdr:cNvCxnSpPr/>
      </xdr:nvCxnSpPr>
      <xdr:spPr>
        <a:xfrm flipV="1">
          <a:off x="6972300" y="13204110"/>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60260</xdr:rowOff>
    </xdr:from>
    <xdr:to>
      <xdr:col>15</xdr:col>
      <xdr:colOff>231775</xdr:colOff>
      <xdr:row>74</xdr:row>
      <xdr:rowOff>161860</xdr:rowOff>
    </xdr:to>
    <xdr:sp macro="" textlink="">
      <xdr:nvSpPr>
        <xdr:cNvPr id="419" name="円/楕円 418"/>
        <xdr:cNvSpPr/>
      </xdr:nvSpPr>
      <xdr:spPr>
        <a:xfrm>
          <a:off x="10426700" y="127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83137</xdr:rowOff>
    </xdr:from>
    <xdr:ext cx="599010" cy="259045"/>
    <xdr:sp macro="" textlink="">
      <xdr:nvSpPr>
        <xdr:cNvPr id="420" name="商工費該当値テキスト"/>
        <xdr:cNvSpPr txBox="1"/>
      </xdr:nvSpPr>
      <xdr:spPr>
        <a:xfrm>
          <a:off x="10528300" y="1259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10948</xdr:rowOff>
    </xdr:from>
    <xdr:to>
      <xdr:col>14</xdr:col>
      <xdr:colOff>79375</xdr:colOff>
      <xdr:row>77</xdr:row>
      <xdr:rowOff>112548</xdr:rowOff>
    </xdr:to>
    <xdr:sp macro="" textlink="">
      <xdr:nvSpPr>
        <xdr:cNvPr id="421" name="円/楕円 420"/>
        <xdr:cNvSpPr/>
      </xdr:nvSpPr>
      <xdr:spPr>
        <a:xfrm>
          <a:off x="9588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129075</xdr:rowOff>
    </xdr:from>
    <xdr:ext cx="534377" cy="259045"/>
    <xdr:sp macro="" textlink="">
      <xdr:nvSpPr>
        <xdr:cNvPr id="422" name="テキスト ボックス 421"/>
        <xdr:cNvSpPr txBox="1"/>
      </xdr:nvSpPr>
      <xdr:spPr>
        <a:xfrm>
          <a:off x="9372111" y="129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7027</xdr:rowOff>
    </xdr:from>
    <xdr:to>
      <xdr:col>12</xdr:col>
      <xdr:colOff>561975</xdr:colOff>
      <xdr:row>77</xdr:row>
      <xdr:rowOff>108627</xdr:rowOff>
    </xdr:to>
    <xdr:sp macro="" textlink="">
      <xdr:nvSpPr>
        <xdr:cNvPr id="423" name="円/楕円 422"/>
        <xdr:cNvSpPr/>
      </xdr:nvSpPr>
      <xdr:spPr>
        <a:xfrm>
          <a:off x="8699500" y="132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125154</xdr:rowOff>
    </xdr:from>
    <xdr:ext cx="534377" cy="259045"/>
    <xdr:sp macro="" textlink="">
      <xdr:nvSpPr>
        <xdr:cNvPr id="424" name="テキスト ボックス 423"/>
        <xdr:cNvSpPr txBox="1"/>
      </xdr:nvSpPr>
      <xdr:spPr>
        <a:xfrm>
          <a:off x="8483111" y="1298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123110</xdr:rowOff>
    </xdr:from>
    <xdr:to>
      <xdr:col>11</xdr:col>
      <xdr:colOff>358775</xdr:colOff>
      <xdr:row>77</xdr:row>
      <xdr:rowOff>53260</xdr:rowOff>
    </xdr:to>
    <xdr:sp macro="" textlink="">
      <xdr:nvSpPr>
        <xdr:cNvPr id="425" name="円/楕円 424"/>
        <xdr:cNvSpPr/>
      </xdr:nvSpPr>
      <xdr:spPr>
        <a:xfrm>
          <a:off x="7810500" y="131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69787</xdr:rowOff>
    </xdr:from>
    <xdr:ext cx="599010" cy="259045"/>
    <xdr:sp macro="" textlink="">
      <xdr:nvSpPr>
        <xdr:cNvPr id="426" name="テキスト ボックス 425"/>
        <xdr:cNvSpPr txBox="1"/>
      </xdr:nvSpPr>
      <xdr:spPr>
        <a:xfrm>
          <a:off x="7561794" y="129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56229</xdr:rowOff>
    </xdr:from>
    <xdr:to>
      <xdr:col>10</xdr:col>
      <xdr:colOff>155575</xdr:colOff>
      <xdr:row>77</xdr:row>
      <xdr:rowOff>157829</xdr:rowOff>
    </xdr:to>
    <xdr:sp macro="" textlink="">
      <xdr:nvSpPr>
        <xdr:cNvPr id="427" name="円/楕円 426"/>
        <xdr:cNvSpPr/>
      </xdr:nvSpPr>
      <xdr:spPr>
        <a:xfrm>
          <a:off x="69215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2906</xdr:rowOff>
    </xdr:from>
    <xdr:ext cx="534377" cy="259045"/>
    <xdr:sp macro="" textlink="">
      <xdr:nvSpPr>
        <xdr:cNvPr id="428" name="テキスト ボックス 427"/>
        <xdr:cNvSpPr txBox="1"/>
      </xdr:nvSpPr>
      <xdr:spPr>
        <a:xfrm>
          <a:off x="6705111" y="130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46814</xdr:rowOff>
    </xdr:from>
    <xdr:to>
      <xdr:col>15</xdr:col>
      <xdr:colOff>180975</xdr:colOff>
      <xdr:row>98</xdr:row>
      <xdr:rowOff>65745</xdr:rowOff>
    </xdr:to>
    <xdr:cxnSp macro="">
      <xdr:nvCxnSpPr>
        <xdr:cNvPr id="455" name="直線コネクタ 454"/>
        <xdr:cNvCxnSpPr/>
      </xdr:nvCxnSpPr>
      <xdr:spPr>
        <a:xfrm flipV="1">
          <a:off x="9639300" y="16848914"/>
          <a:ext cx="8382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39542</xdr:rowOff>
    </xdr:from>
    <xdr:to>
      <xdr:col>14</xdr:col>
      <xdr:colOff>28575</xdr:colOff>
      <xdr:row>98</xdr:row>
      <xdr:rowOff>65745</xdr:rowOff>
    </xdr:to>
    <xdr:cxnSp macro="">
      <xdr:nvCxnSpPr>
        <xdr:cNvPr id="458" name="直線コネクタ 457"/>
        <xdr:cNvCxnSpPr/>
      </xdr:nvCxnSpPr>
      <xdr:spPr>
        <a:xfrm>
          <a:off x="8750300" y="16841642"/>
          <a:ext cx="889000" cy="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39542</xdr:rowOff>
    </xdr:from>
    <xdr:to>
      <xdr:col>12</xdr:col>
      <xdr:colOff>511175</xdr:colOff>
      <xdr:row>98</xdr:row>
      <xdr:rowOff>51643</xdr:rowOff>
    </xdr:to>
    <xdr:cxnSp macro="">
      <xdr:nvCxnSpPr>
        <xdr:cNvPr id="461" name="直線コネクタ 460"/>
        <xdr:cNvCxnSpPr/>
      </xdr:nvCxnSpPr>
      <xdr:spPr>
        <a:xfrm flipV="1">
          <a:off x="7861300" y="16841642"/>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51643</xdr:rowOff>
    </xdr:from>
    <xdr:to>
      <xdr:col>11</xdr:col>
      <xdr:colOff>307975</xdr:colOff>
      <xdr:row>98</xdr:row>
      <xdr:rowOff>60799</xdr:rowOff>
    </xdr:to>
    <xdr:cxnSp macro="">
      <xdr:nvCxnSpPr>
        <xdr:cNvPr id="464" name="直線コネクタ 463"/>
        <xdr:cNvCxnSpPr/>
      </xdr:nvCxnSpPr>
      <xdr:spPr>
        <a:xfrm flipV="1">
          <a:off x="6972300" y="16853743"/>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167464</xdr:rowOff>
    </xdr:from>
    <xdr:to>
      <xdr:col>15</xdr:col>
      <xdr:colOff>231775</xdr:colOff>
      <xdr:row>98</xdr:row>
      <xdr:rowOff>97614</xdr:rowOff>
    </xdr:to>
    <xdr:sp macro="" textlink="">
      <xdr:nvSpPr>
        <xdr:cNvPr id="474" name="円/楕円 473"/>
        <xdr:cNvSpPr/>
      </xdr:nvSpPr>
      <xdr:spPr>
        <a:xfrm>
          <a:off x="10426700" y="167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126841</xdr:rowOff>
    </xdr:from>
    <xdr:ext cx="599010" cy="259045"/>
    <xdr:sp macro="" textlink="">
      <xdr:nvSpPr>
        <xdr:cNvPr id="475" name="土木費該当値テキスト"/>
        <xdr:cNvSpPr txBox="1"/>
      </xdr:nvSpPr>
      <xdr:spPr>
        <a:xfrm>
          <a:off x="10528300" y="165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203,162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14945</xdr:rowOff>
    </xdr:from>
    <xdr:to>
      <xdr:col>14</xdr:col>
      <xdr:colOff>79375</xdr:colOff>
      <xdr:row>98</xdr:row>
      <xdr:rowOff>116545</xdr:rowOff>
    </xdr:to>
    <xdr:sp macro="" textlink="">
      <xdr:nvSpPr>
        <xdr:cNvPr id="476" name="円/楕円 475"/>
        <xdr:cNvSpPr/>
      </xdr:nvSpPr>
      <xdr:spPr>
        <a:xfrm>
          <a:off x="9588500" y="168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133072</xdr:rowOff>
    </xdr:from>
    <xdr:ext cx="599010" cy="259045"/>
    <xdr:sp macro="" textlink="">
      <xdr:nvSpPr>
        <xdr:cNvPr id="477" name="テキスト ボックス 476"/>
        <xdr:cNvSpPr txBox="1"/>
      </xdr:nvSpPr>
      <xdr:spPr>
        <a:xfrm>
          <a:off x="9339794" y="1659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160192</xdr:rowOff>
    </xdr:from>
    <xdr:to>
      <xdr:col>12</xdr:col>
      <xdr:colOff>561975</xdr:colOff>
      <xdr:row>98</xdr:row>
      <xdr:rowOff>90342</xdr:rowOff>
    </xdr:to>
    <xdr:sp macro="" textlink="">
      <xdr:nvSpPr>
        <xdr:cNvPr id="478" name="円/楕円 477"/>
        <xdr:cNvSpPr/>
      </xdr:nvSpPr>
      <xdr:spPr>
        <a:xfrm>
          <a:off x="8699500" y="167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106869</xdr:rowOff>
    </xdr:from>
    <xdr:ext cx="599010" cy="259045"/>
    <xdr:sp macro="" textlink="">
      <xdr:nvSpPr>
        <xdr:cNvPr id="479" name="テキスト ボックス 478"/>
        <xdr:cNvSpPr txBox="1"/>
      </xdr:nvSpPr>
      <xdr:spPr>
        <a:xfrm>
          <a:off x="8450794" y="165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843</xdr:rowOff>
    </xdr:from>
    <xdr:to>
      <xdr:col>11</xdr:col>
      <xdr:colOff>358775</xdr:colOff>
      <xdr:row>98</xdr:row>
      <xdr:rowOff>102443</xdr:rowOff>
    </xdr:to>
    <xdr:sp macro="" textlink="">
      <xdr:nvSpPr>
        <xdr:cNvPr id="480" name="円/楕円 479"/>
        <xdr:cNvSpPr/>
      </xdr:nvSpPr>
      <xdr:spPr>
        <a:xfrm>
          <a:off x="7810500" y="168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118970</xdr:rowOff>
    </xdr:from>
    <xdr:ext cx="599010" cy="259045"/>
    <xdr:sp macro="" textlink="">
      <xdr:nvSpPr>
        <xdr:cNvPr id="481" name="テキスト ボックス 480"/>
        <xdr:cNvSpPr txBox="1"/>
      </xdr:nvSpPr>
      <xdr:spPr>
        <a:xfrm>
          <a:off x="7561794" y="1657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9999</xdr:rowOff>
    </xdr:from>
    <xdr:to>
      <xdr:col>10</xdr:col>
      <xdr:colOff>155575</xdr:colOff>
      <xdr:row>98</xdr:row>
      <xdr:rowOff>111599</xdr:rowOff>
    </xdr:to>
    <xdr:sp macro="" textlink="">
      <xdr:nvSpPr>
        <xdr:cNvPr id="482" name="円/楕円 481"/>
        <xdr:cNvSpPr/>
      </xdr:nvSpPr>
      <xdr:spPr>
        <a:xfrm>
          <a:off x="6921500" y="168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128126</xdr:rowOff>
    </xdr:from>
    <xdr:ext cx="599010" cy="259045"/>
    <xdr:sp macro="" textlink="">
      <xdr:nvSpPr>
        <xdr:cNvPr id="483" name="テキスト ボックス 482"/>
        <xdr:cNvSpPr txBox="1"/>
      </xdr:nvSpPr>
      <xdr:spPr>
        <a:xfrm>
          <a:off x="6672794" y="1658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57976</xdr:rowOff>
    </xdr:from>
    <xdr:to>
      <xdr:col>23</xdr:col>
      <xdr:colOff>517525</xdr:colOff>
      <xdr:row>36</xdr:row>
      <xdr:rowOff>168511</xdr:rowOff>
    </xdr:to>
    <xdr:cxnSp macro="">
      <xdr:nvCxnSpPr>
        <xdr:cNvPr id="512" name="直線コネクタ 511"/>
        <xdr:cNvCxnSpPr/>
      </xdr:nvCxnSpPr>
      <xdr:spPr>
        <a:xfrm>
          <a:off x="15481300" y="5887276"/>
          <a:ext cx="838200" cy="4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57976</xdr:rowOff>
    </xdr:from>
    <xdr:to>
      <xdr:col>22</xdr:col>
      <xdr:colOff>365125</xdr:colOff>
      <xdr:row>35</xdr:row>
      <xdr:rowOff>162468</xdr:rowOff>
    </xdr:to>
    <xdr:cxnSp macro="">
      <xdr:nvCxnSpPr>
        <xdr:cNvPr id="515" name="直線コネクタ 514"/>
        <xdr:cNvCxnSpPr/>
      </xdr:nvCxnSpPr>
      <xdr:spPr>
        <a:xfrm flipV="1">
          <a:off x="14592300" y="5887276"/>
          <a:ext cx="889000" cy="27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162468</xdr:rowOff>
    </xdr:from>
    <xdr:to>
      <xdr:col>21</xdr:col>
      <xdr:colOff>161925</xdr:colOff>
      <xdr:row>36</xdr:row>
      <xdr:rowOff>152349</xdr:rowOff>
    </xdr:to>
    <xdr:cxnSp macro="">
      <xdr:nvCxnSpPr>
        <xdr:cNvPr id="518" name="直線コネクタ 517"/>
        <xdr:cNvCxnSpPr/>
      </xdr:nvCxnSpPr>
      <xdr:spPr>
        <a:xfrm flipV="1">
          <a:off x="13703300" y="6163218"/>
          <a:ext cx="889000" cy="1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123081</xdr:rowOff>
    </xdr:from>
    <xdr:to>
      <xdr:col>19</xdr:col>
      <xdr:colOff>644525</xdr:colOff>
      <xdr:row>36</xdr:row>
      <xdr:rowOff>152349</xdr:rowOff>
    </xdr:to>
    <xdr:cxnSp macro="">
      <xdr:nvCxnSpPr>
        <xdr:cNvPr id="521" name="直線コネクタ 520"/>
        <xdr:cNvCxnSpPr/>
      </xdr:nvCxnSpPr>
      <xdr:spPr>
        <a:xfrm>
          <a:off x="12814300" y="6295281"/>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117711</xdr:rowOff>
    </xdr:from>
    <xdr:to>
      <xdr:col>23</xdr:col>
      <xdr:colOff>568325</xdr:colOff>
      <xdr:row>37</xdr:row>
      <xdr:rowOff>47861</xdr:rowOff>
    </xdr:to>
    <xdr:sp macro="" textlink="">
      <xdr:nvSpPr>
        <xdr:cNvPr id="531" name="円/楕円 530"/>
        <xdr:cNvSpPr/>
      </xdr:nvSpPr>
      <xdr:spPr>
        <a:xfrm>
          <a:off x="16268700" y="62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140588</xdr:rowOff>
    </xdr:from>
    <xdr:ext cx="534377" cy="259045"/>
    <xdr:sp macro="" textlink="">
      <xdr:nvSpPr>
        <xdr:cNvPr id="532" name="消防費該当値テキスト"/>
        <xdr:cNvSpPr txBox="1"/>
      </xdr:nvSpPr>
      <xdr:spPr>
        <a:xfrm>
          <a:off x="16370300" y="61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7176</xdr:rowOff>
    </xdr:from>
    <xdr:to>
      <xdr:col>22</xdr:col>
      <xdr:colOff>415925</xdr:colOff>
      <xdr:row>34</xdr:row>
      <xdr:rowOff>108776</xdr:rowOff>
    </xdr:to>
    <xdr:sp macro="" textlink="">
      <xdr:nvSpPr>
        <xdr:cNvPr id="533" name="円/楕円 532"/>
        <xdr:cNvSpPr/>
      </xdr:nvSpPr>
      <xdr:spPr>
        <a:xfrm>
          <a:off x="15430500" y="58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125303</xdr:rowOff>
    </xdr:from>
    <xdr:ext cx="599010" cy="259045"/>
    <xdr:sp macro="" textlink="">
      <xdr:nvSpPr>
        <xdr:cNvPr id="534" name="テキスト ボックス 533"/>
        <xdr:cNvSpPr txBox="1"/>
      </xdr:nvSpPr>
      <xdr:spPr>
        <a:xfrm>
          <a:off x="15181794" y="561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111668</xdr:rowOff>
    </xdr:from>
    <xdr:to>
      <xdr:col>21</xdr:col>
      <xdr:colOff>212725</xdr:colOff>
      <xdr:row>36</xdr:row>
      <xdr:rowOff>41818</xdr:rowOff>
    </xdr:to>
    <xdr:sp macro="" textlink="">
      <xdr:nvSpPr>
        <xdr:cNvPr id="535" name="円/楕円 534"/>
        <xdr:cNvSpPr/>
      </xdr:nvSpPr>
      <xdr:spPr>
        <a:xfrm>
          <a:off x="14541500" y="61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58345</xdr:rowOff>
    </xdr:from>
    <xdr:ext cx="534377" cy="259045"/>
    <xdr:sp macro="" textlink="">
      <xdr:nvSpPr>
        <xdr:cNvPr id="536" name="テキスト ボックス 535"/>
        <xdr:cNvSpPr txBox="1"/>
      </xdr:nvSpPr>
      <xdr:spPr>
        <a:xfrm>
          <a:off x="14325111" y="5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101549</xdr:rowOff>
    </xdr:from>
    <xdr:to>
      <xdr:col>20</xdr:col>
      <xdr:colOff>9525</xdr:colOff>
      <xdr:row>37</xdr:row>
      <xdr:rowOff>31699</xdr:rowOff>
    </xdr:to>
    <xdr:sp macro="" textlink="">
      <xdr:nvSpPr>
        <xdr:cNvPr id="537" name="円/楕円 536"/>
        <xdr:cNvSpPr/>
      </xdr:nvSpPr>
      <xdr:spPr>
        <a:xfrm>
          <a:off x="13652500" y="62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48226</xdr:rowOff>
    </xdr:from>
    <xdr:ext cx="534377" cy="259045"/>
    <xdr:sp macro="" textlink="">
      <xdr:nvSpPr>
        <xdr:cNvPr id="538" name="テキスト ボックス 537"/>
        <xdr:cNvSpPr txBox="1"/>
      </xdr:nvSpPr>
      <xdr:spPr>
        <a:xfrm>
          <a:off x="13436111" y="60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72281</xdr:rowOff>
    </xdr:from>
    <xdr:to>
      <xdr:col>18</xdr:col>
      <xdr:colOff>492125</xdr:colOff>
      <xdr:row>37</xdr:row>
      <xdr:rowOff>2431</xdr:rowOff>
    </xdr:to>
    <xdr:sp macro="" textlink="">
      <xdr:nvSpPr>
        <xdr:cNvPr id="539" name="円/楕円 538"/>
        <xdr:cNvSpPr/>
      </xdr:nvSpPr>
      <xdr:spPr>
        <a:xfrm>
          <a:off x="12763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18958</xdr:rowOff>
    </xdr:from>
    <xdr:ext cx="534377" cy="259045"/>
    <xdr:sp macro="" textlink="">
      <xdr:nvSpPr>
        <xdr:cNvPr id="540" name="テキスト ボックス 539"/>
        <xdr:cNvSpPr txBox="1"/>
      </xdr:nvSpPr>
      <xdr:spPr>
        <a:xfrm>
          <a:off x="12547111" y="6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22215</xdr:rowOff>
    </xdr:from>
    <xdr:to>
      <xdr:col>23</xdr:col>
      <xdr:colOff>517525</xdr:colOff>
      <xdr:row>58</xdr:row>
      <xdr:rowOff>35236</xdr:rowOff>
    </xdr:to>
    <xdr:cxnSp macro="">
      <xdr:nvCxnSpPr>
        <xdr:cNvPr id="569" name="直線コネクタ 568"/>
        <xdr:cNvCxnSpPr/>
      </xdr:nvCxnSpPr>
      <xdr:spPr>
        <a:xfrm flipV="1">
          <a:off x="15481300" y="9966315"/>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18719</xdr:rowOff>
    </xdr:from>
    <xdr:to>
      <xdr:col>22</xdr:col>
      <xdr:colOff>365125</xdr:colOff>
      <xdr:row>58</xdr:row>
      <xdr:rowOff>35236</xdr:rowOff>
    </xdr:to>
    <xdr:cxnSp macro="">
      <xdr:nvCxnSpPr>
        <xdr:cNvPr id="572" name="直線コネクタ 571"/>
        <xdr:cNvCxnSpPr/>
      </xdr:nvCxnSpPr>
      <xdr:spPr>
        <a:xfrm>
          <a:off x="14592300" y="9791369"/>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110379</xdr:rowOff>
    </xdr:from>
    <xdr:to>
      <xdr:col>21</xdr:col>
      <xdr:colOff>161925</xdr:colOff>
      <xdr:row>57</xdr:row>
      <xdr:rowOff>18719</xdr:rowOff>
    </xdr:to>
    <xdr:cxnSp macro="">
      <xdr:nvCxnSpPr>
        <xdr:cNvPr id="575" name="直線コネクタ 574"/>
        <xdr:cNvCxnSpPr/>
      </xdr:nvCxnSpPr>
      <xdr:spPr>
        <a:xfrm>
          <a:off x="13703300" y="9711579"/>
          <a:ext cx="889000" cy="7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110379</xdr:rowOff>
    </xdr:from>
    <xdr:to>
      <xdr:col>19</xdr:col>
      <xdr:colOff>644525</xdr:colOff>
      <xdr:row>58</xdr:row>
      <xdr:rowOff>47157</xdr:rowOff>
    </xdr:to>
    <xdr:cxnSp macro="">
      <xdr:nvCxnSpPr>
        <xdr:cNvPr id="578" name="直線コネクタ 577"/>
        <xdr:cNvCxnSpPr/>
      </xdr:nvCxnSpPr>
      <xdr:spPr>
        <a:xfrm flipV="1">
          <a:off x="12814300" y="9711579"/>
          <a:ext cx="889000" cy="27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142865</xdr:rowOff>
    </xdr:from>
    <xdr:to>
      <xdr:col>23</xdr:col>
      <xdr:colOff>568325</xdr:colOff>
      <xdr:row>58</xdr:row>
      <xdr:rowOff>73015</xdr:rowOff>
    </xdr:to>
    <xdr:sp macro="" textlink="">
      <xdr:nvSpPr>
        <xdr:cNvPr id="588" name="円/楕円 587"/>
        <xdr:cNvSpPr/>
      </xdr:nvSpPr>
      <xdr:spPr>
        <a:xfrm>
          <a:off x="16268700" y="99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121292</xdr:rowOff>
    </xdr:from>
    <xdr:ext cx="599010" cy="259045"/>
    <xdr:sp macro="" textlink="">
      <xdr:nvSpPr>
        <xdr:cNvPr id="589" name="教育費該当値テキスト"/>
        <xdr:cNvSpPr txBox="1"/>
      </xdr:nvSpPr>
      <xdr:spPr>
        <a:xfrm>
          <a:off x="16370300" y="989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155886</xdr:rowOff>
    </xdr:from>
    <xdr:to>
      <xdr:col>22</xdr:col>
      <xdr:colOff>415925</xdr:colOff>
      <xdr:row>58</xdr:row>
      <xdr:rowOff>86036</xdr:rowOff>
    </xdr:to>
    <xdr:sp macro="" textlink="">
      <xdr:nvSpPr>
        <xdr:cNvPr id="590" name="円/楕円 589"/>
        <xdr:cNvSpPr/>
      </xdr:nvSpPr>
      <xdr:spPr>
        <a:xfrm>
          <a:off x="15430500" y="99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77163</xdr:rowOff>
    </xdr:from>
    <xdr:ext cx="534377" cy="259045"/>
    <xdr:sp macro="" textlink="">
      <xdr:nvSpPr>
        <xdr:cNvPr id="591" name="テキスト ボックス 590"/>
        <xdr:cNvSpPr txBox="1"/>
      </xdr:nvSpPr>
      <xdr:spPr>
        <a:xfrm>
          <a:off x="15214111" y="100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139369</xdr:rowOff>
    </xdr:from>
    <xdr:to>
      <xdr:col>21</xdr:col>
      <xdr:colOff>212725</xdr:colOff>
      <xdr:row>57</xdr:row>
      <xdr:rowOff>69519</xdr:rowOff>
    </xdr:to>
    <xdr:sp macro="" textlink="">
      <xdr:nvSpPr>
        <xdr:cNvPr id="592" name="円/楕円 591"/>
        <xdr:cNvSpPr/>
      </xdr:nvSpPr>
      <xdr:spPr>
        <a:xfrm>
          <a:off x="14541500" y="97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86046</xdr:rowOff>
    </xdr:from>
    <xdr:ext cx="599010" cy="259045"/>
    <xdr:sp macro="" textlink="">
      <xdr:nvSpPr>
        <xdr:cNvPr id="593" name="テキスト ボックス 592"/>
        <xdr:cNvSpPr txBox="1"/>
      </xdr:nvSpPr>
      <xdr:spPr>
        <a:xfrm>
          <a:off x="14292794" y="95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59579</xdr:rowOff>
    </xdr:from>
    <xdr:to>
      <xdr:col>20</xdr:col>
      <xdr:colOff>9525</xdr:colOff>
      <xdr:row>56</xdr:row>
      <xdr:rowOff>161179</xdr:rowOff>
    </xdr:to>
    <xdr:sp macro="" textlink="">
      <xdr:nvSpPr>
        <xdr:cNvPr id="594" name="円/楕円 593"/>
        <xdr:cNvSpPr/>
      </xdr:nvSpPr>
      <xdr:spPr>
        <a:xfrm>
          <a:off x="13652500" y="96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6256</xdr:rowOff>
    </xdr:from>
    <xdr:ext cx="599010" cy="259045"/>
    <xdr:sp macro="" textlink="">
      <xdr:nvSpPr>
        <xdr:cNvPr id="595" name="テキスト ボックス 594"/>
        <xdr:cNvSpPr txBox="1"/>
      </xdr:nvSpPr>
      <xdr:spPr>
        <a:xfrm>
          <a:off x="13403794" y="943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167807</xdr:rowOff>
    </xdr:from>
    <xdr:to>
      <xdr:col>18</xdr:col>
      <xdr:colOff>492125</xdr:colOff>
      <xdr:row>58</xdr:row>
      <xdr:rowOff>97957</xdr:rowOff>
    </xdr:to>
    <xdr:sp macro="" textlink="">
      <xdr:nvSpPr>
        <xdr:cNvPr id="596" name="円/楕円 595"/>
        <xdr:cNvSpPr/>
      </xdr:nvSpPr>
      <xdr:spPr>
        <a:xfrm>
          <a:off x="12763500" y="99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89084</xdr:rowOff>
    </xdr:from>
    <xdr:ext cx="534377" cy="259045"/>
    <xdr:sp macro="" textlink="">
      <xdr:nvSpPr>
        <xdr:cNvPr id="597" name="テキスト ボックス 596"/>
        <xdr:cNvSpPr txBox="1"/>
      </xdr:nvSpPr>
      <xdr:spPr>
        <a:xfrm>
          <a:off x="12547111" y="100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44431</xdr:rowOff>
    </xdr:from>
    <xdr:to>
      <xdr:col>23</xdr:col>
      <xdr:colOff>517525</xdr:colOff>
      <xdr:row>79</xdr:row>
      <xdr:rowOff>44439</xdr:rowOff>
    </xdr:to>
    <xdr:cxnSp macro="">
      <xdr:nvCxnSpPr>
        <xdr:cNvPr id="626" name="直線コネクタ 625"/>
        <xdr:cNvCxnSpPr/>
      </xdr:nvCxnSpPr>
      <xdr:spPr>
        <a:xfrm>
          <a:off x="15481300" y="13588981"/>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33896</xdr:rowOff>
    </xdr:from>
    <xdr:to>
      <xdr:col>22</xdr:col>
      <xdr:colOff>365125</xdr:colOff>
      <xdr:row>79</xdr:row>
      <xdr:rowOff>44431</xdr:rowOff>
    </xdr:to>
    <xdr:cxnSp macro="">
      <xdr:nvCxnSpPr>
        <xdr:cNvPr id="629" name="直線コネクタ 628"/>
        <xdr:cNvCxnSpPr/>
      </xdr:nvCxnSpPr>
      <xdr:spPr>
        <a:xfrm>
          <a:off x="14592300" y="13578446"/>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22127</xdr:rowOff>
    </xdr:from>
    <xdr:to>
      <xdr:col>21</xdr:col>
      <xdr:colOff>161925</xdr:colOff>
      <xdr:row>79</xdr:row>
      <xdr:rowOff>33896</xdr:rowOff>
    </xdr:to>
    <xdr:cxnSp macro="">
      <xdr:nvCxnSpPr>
        <xdr:cNvPr id="632" name="直線コネクタ 631"/>
        <xdr:cNvCxnSpPr/>
      </xdr:nvCxnSpPr>
      <xdr:spPr>
        <a:xfrm>
          <a:off x="13703300" y="13566677"/>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22127</xdr:rowOff>
    </xdr:from>
    <xdr:to>
      <xdr:col>19</xdr:col>
      <xdr:colOff>644525</xdr:colOff>
      <xdr:row>79</xdr:row>
      <xdr:rowOff>44442</xdr:rowOff>
    </xdr:to>
    <xdr:cxnSp macro="">
      <xdr:nvCxnSpPr>
        <xdr:cNvPr id="635" name="直線コネクタ 634"/>
        <xdr:cNvCxnSpPr/>
      </xdr:nvCxnSpPr>
      <xdr:spPr>
        <a:xfrm flipV="1">
          <a:off x="12814300" y="13566677"/>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165089</xdr:rowOff>
    </xdr:from>
    <xdr:to>
      <xdr:col>23</xdr:col>
      <xdr:colOff>568325</xdr:colOff>
      <xdr:row>79</xdr:row>
      <xdr:rowOff>95239</xdr:rowOff>
    </xdr:to>
    <xdr:sp macro="" textlink="">
      <xdr:nvSpPr>
        <xdr:cNvPr id="645" name="円/楕円 644"/>
        <xdr:cNvSpPr/>
      </xdr:nvSpPr>
      <xdr:spPr>
        <a:xfrm>
          <a:off x="162687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80016</xdr:rowOff>
    </xdr:from>
    <xdr:ext cx="249299" cy="259045"/>
    <xdr:sp macro="" textlink="">
      <xdr:nvSpPr>
        <xdr:cNvPr id="646" name="災害復旧費該当値テキスト"/>
        <xdr:cNvSpPr txBox="1"/>
      </xdr:nvSpPr>
      <xdr:spPr>
        <a:xfrm>
          <a:off x="16370300" y="13453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165081</xdr:rowOff>
    </xdr:from>
    <xdr:to>
      <xdr:col>22</xdr:col>
      <xdr:colOff>415925</xdr:colOff>
      <xdr:row>79</xdr:row>
      <xdr:rowOff>95231</xdr:rowOff>
    </xdr:to>
    <xdr:sp macro="" textlink="">
      <xdr:nvSpPr>
        <xdr:cNvPr id="647" name="円/楕円 646"/>
        <xdr:cNvSpPr/>
      </xdr:nvSpPr>
      <xdr:spPr>
        <a:xfrm>
          <a:off x="15430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86358</xdr:rowOff>
    </xdr:from>
    <xdr:ext cx="249299" cy="259045"/>
    <xdr:sp macro="" textlink="">
      <xdr:nvSpPr>
        <xdr:cNvPr id="648" name="テキスト ボックス 647"/>
        <xdr:cNvSpPr txBox="1"/>
      </xdr:nvSpPr>
      <xdr:spPr>
        <a:xfrm>
          <a:off x="15356649"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154546</xdr:rowOff>
    </xdr:from>
    <xdr:to>
      <xdr:col>21</xdr:col>
      <xdr:colOff>212725</xdr:colOff>
      <xdr:row>79</xdr:row>
      <xdr:rowOff>84696</xdr:rowOff>
    </xdr:to>
    <xdr:sp macro="" textlink="">
      <xdr:nvSpPr>
        <xdr:cNvPr id="649" name="円/楕円 648"/>
        <xdr:cNvSpPr/>
      </xdr:nvSpPr>
      <xdr:spPr>
        <a:xfrm>
          <a:off x="14541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75823</xdr:rowOff>
    </xdr:from>
    <xdr:ext cx="469744" cy="259045"/>
    <xdr:sp macro="" textlink="">
      <xdr:nvSpPr>
        <xdr:cNvPr id="650" name="テキスト ボックス 649"/>
        <xdr:cNvSpPr txBox="1"/>
      </xdr:nvSpPr>
      <xdr:spPr>
        <a:xfrm>
          <a:off x="14357427" y="1362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142777</xdr:rowOff>
    </xdr:from>
    <xdr:to>
      <xdr:col>20</xdr:col>
      <xdr:colOff>9525</xdr:colOff>
      <xdr:row>79</xdr:row>
      <xdr:rowOff>72927</xdr:rowOff>
    </xdr:to>
    <xdr:sp macro="" textlink="">
      <xdr:nvSpPr>
        <xdr:cNvPr id="651" name="円/楕円 650"/>
        <xdr:cNvSpPr/>
      </xdr:nvSpPr>
      <xdr:spPr>
        <a:xfrm>
          <a:off x="13652500" y="135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64054</xdr:rowOff>
    </xdr:from>
    <xdr:ext cx="469744" cy="259045"/>
    <xdr:sp macro="" textlink="">
      <xdr:nvSpPr>
        <xdr:cNvPr id="652" name="テキスト ボックス 651"/>
        <xdr:cNvSpPr txBox="1"/>
      </xdr:nvSpPr>
      <xdr:spPr>
        <a:xfrm>
          <a:off x="13468427" y="1360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165092</xdr:rowOff>
    </xdr:from>
    <xdr:to>
      <xdr:col>18</xdr:col>
      <xdr:colOff>492125</xdr:colOff>
      <xdr:row>79</xdr:row>
      <xdr:rowOff>95242</xdr:rowOff>
    </xdr:to>
    <xdr:sp macro="" textlink="">
      <xdr:nvSpPr>
        <xdr:cNvPr id="653" name="円/楕円 652"/>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86369</xdr:rowOff>
    </xdr:from>
    <xdr:ext cx="249299" cy="259045"/>
    <xdr:sp macro="" textlink="">
      <xdr:nvSpPr>
        <xdr:cNvPr id="654" name="テキスト ボックス 653"/>
        <xdr:cNvSpPr txBox="1"/>
      </xdr:nvSpPr>
      <xdr:spPr>
        <a:xfrm>
          <a:off x="12689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109793</xdr:rowOff>
    </xdr:from>
    <xdr:to>
      <xdr:col>23</xdr:col>
      <xdr:colOff>517525</xdr:colOff>
      <xdr:row>97</xdr:row>
      <xdr:rowOff>119486</xdr:rowOff>
    </xdr:to>
    <xdr:cxnSp macro="">
      <xdr:nvCxnSpPr>
        <xdr:cNvPr id="683" name="直線コネクタ 682"/>
        <xdr:cNvCxnSpPr/>
      </xdr:nvCxnSpPr>
      <xdr:spPr>
        <a:xfrm flipV="1">
          <a:off x="15481300" y="16740443"/>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111074</xdr:rowOff>
    </xdr:from>
    <xdr:to>
      <xdr:col>22</xdr:col>
      <xdr:colOff>365125</xdr:colOff>
      <xdr:row>97</xdr:row>
      <xdr:rowOff>119486</xdr:rowOff>
    </xdr:to>
    <xdr:cxnSp macro="">
      <xdr:nvCxnSpPr>
        <xdr:cNvPr id="686" name="直線コネクタ 685"/>
        <xdr:cNvCxnSpPr/>
      </xdr:nvCxnSpPr>
      <xdr:spPr>
        <a:xfrm>
          <a:off x="14592300" y="16741724"/>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108496</xdr:rowOff>
    </xdr:from>
    <xdr:to>
      <xdr:col>21</xdr:col>
      <xdr:colOff>161925</xdr:colOff>
      <xdr:row>97</xdr:row>
      <xdr:rowOff>111074</xdr:rowOff>
    </xdr:to>
    <xdr:cxnSp macro="">
      <xdr:nvCxnSpPr>
        <xdr:cNvPr id="689" name="直線コネクタ 688"/>
        <xdr:cNvCxnSpPr/>
      </xdr:nvCxnSpPr>
      <xdr:spPr>
        <a:xfrm>
          <a:off x="13703300" y="1673914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108496</xdr:rowOff>
    </xdr:from>
    <xdr:to>
      <xdr:col>19</xdr:col>
      <xdr:colOff>644525</xdr:colOff>
      <xdr:row>97</xdr:row>
      <xdr:rowOff>114595</xdr:rowOff>
    </xdr:to>
    <xdr:cxnSp macro="">
      <xdr:nvCxnSpPr>
        <xdr:cNvPr id="692" name="直線コネクタ 691"/>
        <xdr:cNvCxnSpPr/>
      </xdr:nvCxnSpPr>
      <xdr:spPr>
        <a:xfrm flipV="1">
          <a:off x="12814300" y="16739146"/>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58993</xdr:rowOff>
    </xdr:from>
    <xdr:to>
      <xdr:col>23</xdr:col>
      <xdr:colOff>568325</xdr:colOff>
      <xdr:row>97</xdr:row>
      <xdr:rowOff>160593</xdr:rowOff>
    </xdr:to>
    <xdr:sp macro="" textlink="">
      <xdr:nvSpPr>
        <xdr:cNvPr id="702" name="円/楕円 701"/>
        <xdr:cNvSpPr/>
      </xdr:nvSpPr>
      <xdr:spPr>
        <a:xfrm>
          <a:off x="16268700" y="16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81870</xdr:rowOff>
    </xdr:from>
    <xdr:ext cx="599010" cy="259045"/>
    <xdr:sp macro="" textlink="">
      <xdr:nvSpPr>
        <xdr:cNvPr id="703" name="公債費該当値テキスト"/>
        <xdr:cNvSpPr txBox="1"/>
      </xdr:nvSpPr>
      <xdr:spPr>
        <a:xfrm>
          <a:off x="16370300" y="1654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68686</xdr:rowOff>
    </xdr:from>
    <xdr:to>
      <xdr:col>22</xdr:col>
      <xdr:colOff>415925</xdr:colOff>
      <xdr:row>97</xdr:row>
      <xdr:rowOff>170286</xdr:rowOff>
    </xdr:to>
    <xdr:sp macro="" textlink="">
      <xdr:nvSpPr>
        <xdr:cNvPr id="704" name="円/楕円 703"/>
        <xdr:cNvSpPr/>
      </xdr:nvSpPr>
      <xdr:spPr>
        <a:xfrm>
          <a:off x="15430500" y="166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15363</xdr:rowOff>
    </xdr:from>
    <xdr:ext cx="599010" cy="259045"/>
    <xdr:sp macro="" textlink="">
      <xdr:nvSpPr>
        <xdr:cNvPr id="705" name="テキスト ボックス 704"/>
        <xdr:cNvSpPr txBox="1"/>
      </xdr:nvSpPr>
      <xdr:spPr>
        <a:xfrm>
          <a:off x="15181794" y="1647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60274</xdr:rowOff>
    </xdr:from>
    <xdr:to>
      <xdr:col>21</xdr:col>
      <xdr:colOff>212725</xdr:colOff>
      <xdr:row>97</xdr:row>
      <xdr:rowOff>161874</xdr:rowOff>
    </xdr:to>
    <xdr:sp macro="" textlink="">
      <xdr:nvSpPr>
        <xdr:cNvPr id="706" name="円/楕円 705"/>
        <xdr:cNvSpPr/>
      </xdr:nvSpPr>
      <xdr:spPr>
        <a:xfrm>
          <a:off x="14541500" y="166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6951</xdr:rowOff>
    </xdr:from>
    <xdr:ext cx="599010" cy="259045"/>
    <xdr:sp macro="" textlink="">
      <xdr:nvSpPr>
        <xdr:cNvPr id="707" name="テキスト ボックス 706"/>
        <xdr:cNvSpPr txBox="1"/>
      </xdr:nvSpPr>
      <xdr:spPr>
        <a:xfrm>
          <a:off x="14292794" y="164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57696</xdr:rowOff>
    </xdr:from>
    <xdr:to>
      <xdr:col>20</xdr:col>
      <xdr:colOff>9525</xdr:colOff>
      <xdr:row>97</xdr:row>
      <xdr:rowOff>159296</xdr:rowOff>
    </xdr:to>
    <xdr:sp macro="" textlink="">
      <xdr:nvSpPr>
        <xdr:cNvPr id="708" name="円/楕円 707"/>
        <xdr:cNvSpPr/>
      </xdr:nvSpPr>
      <xdr:spPr>
        <a:xfrm>
          <a:off x="13652500" y="166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4373</xdr:rowOff>
    </xdr:from>
    <xdr:ext cx="599010" cy="259045"/>
    <xdr:sp macro="" textlink="">
      <xdr:nvSpPr>
        <xdr:cNvPr id="709" name="テキスト ボックス 708"/>
        <xdr:cNvSpPr txBox="1"/>
      </xdr:nvSpPr>
      <xdr:spPr>
        <a:xfrm>
          <a:off x="13403794" y="1646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63795</xdr:rowOff>
    </xdr:from>
    <xdr:to>
      <xdr:col>18</xdr:col>
      <xdr:colOff>492125</xdr:colOff>
      <xdr:row>97</xdr:row>
      <xdr:rowOff>165395</xdr:rowOff>
    </xdr:to>
    <xdr:sp macro="" textlink="">
      <xdr:nvSpPr>
        <xdr:cNvPr id="710" name="円/楕円 709"/>
        <xdr:cNvSpPr/>
      </xdr:nvSpPr>
      <xdr:spPr>
        <a:xfrm>
          <a:off x="12763500" y="166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10472</xdr:rowOff>
    </xdr:from>
    <xdr:ext cx="599010" cy="259045"/>
    <xdr:sp macro="" textlink="">
      <xdr:nvSpPr>
        <xdr:cNvPr id="711" name="テキスト ボックス 710"/>
        <xdr:cNvSpPr txBox="1"/>
      </xdr:nvSpPr>
      <xdr:spPr>
        <a:xfrm>
          <a:off x="12514794" y="1646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総務費は住民１人あたり</a:t>
          </a:r>
          <a:r>
            <a:rPr kumimoji="1" lang="en-US" altLang="ja-JP" sz="1200">
              <a:solidFill>
                <a:schemeClr val="dk1"/>
              </a:solidFill>
              <a:effectLst/>
              <a:latin typeface="+mn-ea"/>
              <a:ea typeface="+mn-ea"/>
              <a:cs typeface="+mn-cs"/>
            </a:rPr>
            <a:t>452,336</a:t>
          </a:r>
          <a:r>
            <a:rPr kumimoji="1" lang="ja-JP" altLang="ja-JP" sz="1200">
              <a:solidFill>
                <a:schemeClr val="dk1"/>
              </a:solidFill>
              <a:effectLst/>
              <a:latin typeface="+mn-ea"/>
              <a:ea typeface="+mn-ea"/>
              <a:cs typeface="+mn-cs"/>
            </a:rPr>
            <a:t>円となっており、</a:t>
          </a:r>
          <a:r>
            <a:rPr kumimoji="1" lang="ja-JP" altLang="en-US" sz="1200">
              <a:solidFill>
                <a:schemeClr val="dk1"/>
              </a:solidFill>
              <a:effectLst/>
              <a:latin typeface="+mn-ea"/>
              <a:ea typeface="+mn-ea"/>
              <a:cs typeface="+mn-cs"/>
            </a:rPr>
            <a:t>近年、ふるさと納税推進事業や地方創生関連事業費の増加により増加傾向にあり、</a:t>
          </a:r>
          <a:r>
            <a:rPr kumimoji="1" lang="ja-JP" altLang="ja-JP" sz="1200">
              <a:solidFill>
                <a:schemeClr val="dk1"/>
              </a:solidFill>
              <a:effectLst/>
              <a:latin typeface="+mn-ea"/>
              <a:ea typeface="+mn-ea"/>
              <a:cs typeface="+mn-cs"/>
            </a:rPr>
            <a:t>類似団体と比較して１人当たりコストが高い状況となっている。</a:t>
          </a:r>
          <a:r>
            <a:rPr kumimoji="1" lang="ja-JP" altLang="en-US" sz="1200">
              <a:solidFill>
                <a:schemeClr val="dk1"/>
              </a:solidFill>
              <a:effectLst/>
              <a:latin typeface="+mn-ea"/>
              <a:ea typeface="+mn-ea"/>
              <a:cs typeface="+mn-cs"/>
            </a:rPr>
            <a:t>今後においては、</a:t>
          </a:r>
          <a:r>
            <a:rPr kumimoji="1" lang="ja-JP" altLang="ja-JP" sz="1200">
              <a:solidFill>
                <a:schemeClr val="dk1"/>
              </a:solidFill>
              <a:effectLst/>
              <a:latin typeface="+mn-ea"/>
              <a:ea typeface="+mn-ea"/>
              <a:cs typeface="+mn-cs"/>
            </a:rPr>
            <a:t>事務事業の点検・見直し等により経費削減に努め</a:t>
          </a:r>
          <a:r>
            <a:rPr kumimoji="1" lang="ja-JP" altLang="en-US" sz="1200">
              <a:solidFill>
                <a:schemeClr val="dk1"/>
              </a:solidFill>
              <a:effectLst/>
              <a:latin typeface="+mn-ea"/>
              <a:ea typeface="+mn-ea"/>
              <a:cs typeface="+mn-cs"/>
            </a:rPr>
            <a:t>つつ各種事業を推進していく。</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商工費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住民１人あたり</a:t>
          </a:r>
          <a:r>
            <a:rPr kumimoji="1" lang="en-US" altLang="ja-JP" sz="1200">
              <a:solidFill>
                <a:schemeClr val="dk1"/>
              </a:solidFill>
              <a:effectLst/>
              <a:latin typeface="+mn-ea"/>
              <a:ea typeface="+mn-ea"/>
              <a:cs typeface="+mn-cs"/>
            </a:rPr>
            <a:t>207,517</a:t>
          </a:r>
          <a:r>
            <a:rPr kumimoji="1" lang="ja-JP" altLang="ja-JP" sz="1200">
              <a:solidFill>
                <a:schemeClr val="dk1"/>
              </a:solidFill>
              <a:effectLst/>
              <a:latin typeface="+mn-ea"/>
              <a:ea typeface="+mn-ea"/>
              <a:cs typeface="+mn-cs"/>
            </a:rPr>
            <a:t>円となっており、平成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年度において、</a:t>
          </a:r>
          <a:r>
            <a:rPr kumimoji="1" lang="ja-JP" altLang="en-US" sz="1200">
              <a:solidFill>
                <a:schemeClr val="dk1"/>
              </a:solidFill>
              <a:effectLst/>
              <a:latin typeface="+mn-ea"/>
              <a:ea typeface="+mn-ea"/>
              <a:cs typeface="+mn-cs"/>
            </a:rPr>
            <a:t>北竜温泉施設整備事業や商業活性化施設整備事業、ひまわりの里景観整備事業など重点事業の実施により大幅に</a:t>
          </a:r>
          <a:r>
            <a:rPr kumimoji="1" lang="ja-JP" altLang="ja-JP" sz="1200">
              <a:solidFill>
                <a:schemeClr val="dk1"/>
              </a:solidFill>
              <a:effectLst/>
              <a:latin typeface="+mn-ea"/>
              <a:ea typeface="+mn-ea"/>
              <a:cs typeface="+mn-cs"/>
            </a:rPr>
            <a:t>増加し、類似団体と比較して１人当たりコストが高い状況となっている。</a:t>
          </a:r>
          <a:r>
            <a:rPr kumimoji="1" lang="ja-JP" altLang="en-US" sz="1200">
              <a:solidFill>
                <a:schemeClr val="dk1"/>
              </a:solidFill>
              <a:effectLst/>
              <a:latin typeface="+mn-ea"/>
              <a:ea typeface="+mn-ea"/>
              <a:cs typeface="+mn-cs"/>
            </a:rPr>
            <a:t>今後においては、事業の緊急性・必要性を</a:t>
          </a:r>
          <a:r>
            <a:rPr kumimoji="1" lang="ja-JP" altLang="ja-JP" sz="1200">
              <a:solidFill>
                <a:schemeClr val="dk1"/>
              </a:solidFill>
              <a:effectLst/>
              <a:latin typeface="+mn-ea"/>
              <a:ea typeface="+mn-ea"/>
              <a:cs typeface="+mn-cs"/>
            </a:rPr>
            <a:t>的確に把握し、将来</a:t>
          </a:r>
          <a:r>
            <a:rPr kumimoji="1" lang="ja-JP" altLang="en-US" sz="1200">
              <a:solidFill>
                <a:schemeClr val="dk1"/>
              </a:solidFill>
              <a:effectLst/>
              <a:latin typeface="+mn-ea"/>
              <a:ea typeface="+mn-ea"/>
              <a:cs typeface="+mn-cs"/>
            </a:rPr>
            <a:t>負担に配慮しながら</a:t>
          </a:r>
          <a:r>
            <a:rPr kumimoji="1" lang="ja-JP" altLang="ja-JP" sz="1200">
              <a:solidFill>
                <a:schemeClr val="dk1"/>
              </a:solidFill>
              <a:effectLst/>
              <a:latin typeface="+mn-ea"/>
              <a:ea typeface="+mn-ea"/>
              <a:cs typeface="+mn-cs"/>
            </a:rPr>
            <a:t>計画的・効率的</a:t>
          </a:r>
          <a:r>
            <a:rPr kumimoji="1" lang="ja-JP" altLang="en-US" sz="1200">
              <a:solidFill>
                <a:schemeClr val="dk1"/>
              </a:solidFill>
              <a:effectLst/>
              <a:latin typeface="+mn-ea"/>
              <a:ea typeface="+mn-ea"/>
              <a:cs typeface="+mn-cs"/>
            </a:rPr>
            <a:t>に</a:t>
          </a:r>
          <a:r>
            <a:rPr kumimoji="1" lang="ja-JP" altLang="ja-JP" sz="1200">
              <a:solidFill>
                <a:schemeClr val="dk1"/>
              </a:solidFill>
              <a:effectLst/>
              <a:latin typeface="+mn-ea"/>
              <a:ea typeface="+mn-ea"/>
              <a:cs typeface="+mn-cs"/>
            </a:rPr>
            <a:t>事業</a:t>
          </a:r>
          <a:r>
            <a:rPr kumimoji="1" lang="ja-JP" altLang="en-US" sz="1200">
              <a:solidFill>
                <a:schemeClr val="dk1"/>
              </a:solidFill>
              <a:effectLst/>
              <a:latin typeface="+mn-ea"/>
              <a:ea typeface="+mn-ea"/>
              <a:cs typeface="+mn-cs"/>
            </a:rPr>
            <a:t>を推進していく。</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土木費は住民１人あたり</a:t>
          </a:r>
          <a:r>
            <a:rPr kumimoji="1" lang="en-US" altLang="ja-JP" sz="1200">
              <a:solidFill>
                <a:schemeClr val="dk1"/>
              </a:solidFill>
              <a:effectLst/>
              <a:latin typeface="+mn-ea"/>
              <a:ea typeface="+mn-ea"/>
              <a:cs typeface="+mn-cs"/>
            </a:rPr>
            <a:t>203,162</a:t>
          </a:r>
          <a:r>
            <a:rPr kumimoji="1" lang="ja-JP" altLang="en-US" sz="1200">
              <a:solidFill>
                <a:schemeClr val="dk1"/>
              </a:solidFill>
              <a:effectLst/>
              <a:latin typeface="+mn-ea"/>
              <a:ea typeface="+mn-ea"/>
              <a:cs typeface="+mn-cs"/>
            </a:rPr>
            <a:t>円となっており、平成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年度において、道路整備事業や橋梁長寿命化改修事業、公営住宅建設事業などの重点事業の実施により増加し、類似団体と比較して１人当たりコストが高い状況となっている。今後においては、</a:t>
          </a:r>
          <a:r>
            <a:rPr kumimoji="1" lang="ja-JP" altLang="ja-JP" sz="1200">
              <a:solidFill>
                <a:schemeClr val="dk1"/>
              </a:solidFill>
              <a:effectLst/>
              <a:latin typeface="+mn-lt"/>
              <a:ea typeface="+mn-ea"/>
              <a:cs typeface="+mn-cs"/>
            </a:rPr>
            <a:t>事業の緊急性・必要性を的確に把握</a:t>
          </a:r>
          <a:r>
            <a:rPr kumimoji="1" lang="ja-JP" altLang="en-US" sz="1200">
              <a:solidFill>
                <a:schemeClr val="dk1"/>
              </a:solidFill>
              <a:effectLst/>
              <a:latin typeface="+mn-lt"/>
              <a:ea typeface="+mn-ea"/>
              <a:cs typeface="+mn-cs"/>
            </a:rPr>
            <a:t>するとともに</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将来負担に配慮しながら道路・橋梁・公営住宅の適正な管理及び長寿命化対策を推進していく。</a:t>
          </a:r>
          <a:endParaRPr kumimoji="1" lang="en-US" altLang="ja-JP" sz="12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財政調整基金については、</a:t>
          </a:r>
          <a:r>
            <a:rPr kumimoji="1" lang="ja-JP" altLang="en-US" sz="1050">
              <a:solidFill>
                <a:schemeClr val="dk1"/>
              </a:solidFill>
              <a:effectLst/>
              <a:latin typeface="+mn-lt"/>
              <a:ea typeface="+mn-ea"/>
              <a:cs typeface="+mn-cs"/>
            </a:rPr>
            <a:t>行財政改革推進による経費削減努力により生じた決算剰余金を、中長期的な見通しのもとに、今後における公共施設更新などの財政需要に備え、積み立てを実施しており、</a:t>
          </a:r>
          <a:r>
            <a:rPr kumimoji="1" lang="ja-JP" altLang="ja-JP" sz="1050">
              <a:solidFill>
                <a:schemeClr val="dk1"/>
              </a:solidFill>
              <a:effectLst/>
              <a:latin typeface="+mn-lt"/>
              <a:ea typeface="+mn-ea"/>
              <a:cs typeface="+mn-cs"/>
            </a:rPr>
            <a:t>年々増加傾向に</a:t>
          </a:r>
          <a:r>
            <a:rPr kumimoji="1" lang="ja-JP" altLang="en-US" sz="1050">
              <a:solidFill>
                <a:schemeClr val="dk1"/>
              </a:solidFill>
              <a:effectLst/>
              <a:latin typeface="+mn-lt"/>
              <a:ea typeface="+mn-ea"/>
              <a:cs typeface="+mn-cs"/>
            </a:rPr>
            <a:t>ある。今後においては、目的に沿った特定目的基金に積み替えを実施するなど基金の適正化に努める。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実質収支については、行財政改革の推進により継続的に黒字を確保している。</a:t>
          </a:r>
          <a:r>
            <a:rPr kumimoji="1" lang="ja-JP" altLang="ja-JP" sz="1050">
              <a:solidFill>
                <a:schemeClr val="dk1"/>
              </a:solidFill>
              <a:effectLst/>
              <a:latin typeface="+mn-lt"/>
              <a:ea typeface="+mn-ea"/>
              <a:cs typeface="+mn-cs"/>
            </a:rPr>
            <a:t>実質単年度収支</a:t>
          </a:r>
          <a:r>
            <a:rPr kumimoji="1" lang="ja-JP" altLang="en-US" sz="1050">
              <a:solidFill>
                <a:schemeClr val="dk1"/>
              </a:solidFill>
              <a:effectLst/>
              <a:latin typeface="+mn-lt"/>
              <a:ea typeface="+mn-ea"/>
              <a:cs typeface="+mn-cs"/>
            </a:rPr>
            <a:t>についても</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財政調整基金への積み立てにより増加しており、引き続き黒字を確保している。</a:t>
          </a:r>
          <a:endParaRPr lang="ja-JP" altLang="ja-JP" sz="1050">
            <a:effectLst/>
          </a:endParaRPr>
        </a:p>
        <a:p>
          <a:r>
            <a:rPr kumimoji="1" lang="ja-JP" altLang="ja-JP" sz="1050">
              <a:solidFill>
                <a:schemeClr val="dk1"/>
              </a:solidFill>
              <a:effectLst/>
              <a:latin typeface="+mn-lt"/>
              <a:ea typeface="+mn-ea"/>
              <a:cs typeface="+mn-cs"/>
            </a:rPr>
            <a:t>　今後において</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、町税収入等自主財源の確保に努めるとともに、行財政改革などにより歳出を削減し、町債発行を抑制することで財政収支の均衡を図る。</a:t>
          </a:r>
          <a:r>
            <a:rPr kumimoji="1" lang="en-US" altLang="ja-JP" sz="1050">
              <a:solidFill>
                <a:schemeClr val="dk1"/>
              </a:solidFill>
              <a:effectLst/>
              <a:latin typeface="+mn-lt"/>
              <a:ea typeface="+mn-ea"/>
              <a:cs typeface="+mn-cs"/>
            </a:rPr>
            <a:t>                                           </a:t>
          </a:r>
          <a:endParaRPr lang="ja-JP" altLang="ja-JP" sz="1050">
            <a:effectLst/>
          </a:endParaRPr>
        </a:p>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また、効率的・計画的な財政運営を行い、財政の健全化に努める。</a:t>
          </a:r>
          <a:endParaRPr lang="ja-JP" altLang="ja-JP" sz="105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3669701</v>
      </c>
      <c r="BO4" s="381"/>
      <c r="BP4" s="381"/>
      <c r="BQ4" s="381"/>
      <c r="BR4" s="381"/>
      <c r="BS4" s="381"/>
      <c r="BT4" s="381"/>
      <c r="BU4" s="382"/>
      <c r="BV4" s="380">
        <v>3573084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3.1</v>
      </c>
      <c r="CU4" s="387"/>
      <c r="CV4" s="387"/>
      <c r="CW4" s="387"/>
      <c r="CX4" s="387"/>
      <c r="CY4" s="387"/>
      <c r="CZ4" s="387"/>
      <c r="DA4" s="388"/>
      <c r="DB4" s="386">
        <v>2.9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3610551</v>
      </c>
      <c r="BO5" s="418"/>
      <c r="BP5" s="418"/>
      <c r="BQ5" s="418"/>
      <c r="BR5" s="418"/>
      <c r="BS5" s="418"/>
      <c r="BT5" s="418"/>
      <c r="BU5" s="419"/>
      <c r="BV5" s="417">
        <v>3507589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86.9</v>
      </c>
      <c r="CU5" s="415"/>
      <c r="CV5" s="415"/>
      <c r="CW5" s="415"/>
      <c r="CX5" s="415"/>
      <c r="CY5" s="415"/>
      <c r="CZ5" s="415"/>
      <c r="DA5" s="416"/>
      <c r="DB5" s="414">
        <v>82.7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59150</v>
      </c>
      <c r="BO6" s="418"/>
      <c r="BP6" s="418"/>
      <c r="BQ6" s="418"/>
      <c r="BR6" s="418"/>
      <c r="BS6" s="418"/>
      <c r="BT6" s="418"/>
      <c r="BU6" s="419"/>
      <c r="BV6" s="417">
        <v>65495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90.1</v>
      </c>
      <c r="CU6" s="455"/>
      <c r="CV6" s="455"/>
      <c r="CW6" s="455"/>
      <c r="CX6" s="455"/>
      <c r="CY6" s="455"/>
      <c r="CZ6" s="455"/>
      <c r="DA6" s="456"/>
      <c r="DB6" s="454">
        <v>86.6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3862</v>
      </c>
      <c r="BO7" s="418"/>
      <c r="BP7" s="418"/>
      <c r="BQ7" s="418"/>
      <c r="BR7" s="418"/>
      <c r="BS7" s="418"/>
      <c r="BT7" s="418"/>
      <c r="BU7" s="419"/>
      <c r="BV7" s="417">
        <v>12093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1760930</v>
      </c>
      <c r="CU7" s="418"/>
      <c r="CV7" s="418"/>
      <c r="CW7" s="418"/>
      <c r="CX7" s="418"/>
      <c r="CY7" s="418"/>
      <c r="CZ7" s="418"/>
      <c r="DA7" s="419"/>
      <c r="DB7" s="417">
        <v>1822022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55288</v>
      </c>
      <c r="BO8" s="418"/>
      <c r="BP8" s="418"/>
      <c r="BQ8" s="418"/>
      <c r="BR8" s="418"/>
      <c r="BS8" s="418"/>
      <c r="BT8" s="418"/>
      <c r="BU8" s="419"/>
      <c r="BV8" s="417">
        <v>53402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0.12</v>
      </c>
      <c r="CU8" s="458"/>
      <c r="CV8" s="458"/>
      <c r="CW8" s="458"/>
      <c r="CX8" s="458"/>
      <c r="CY8" s="458"/>
      <c r="CZ8" s="458"/>
      <c r="DA8" s="459"/>
      <c r="DB8" s="457">
        <v>0.11</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1981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1886</v>
      </c>
      <c r="BO9" s="418"/>
      <c r="BP9" s="418"/>
      <c r="BQ9" s="418"/>
      <c r="BR9" s="418"/>
      <c r="BS9" s="418"/>
      <c r="BT9" s="418"/>
      <c r="BU9" s="419"/>
      <c r="BV9" s="417">
        <v>11256</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15.5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2193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79287</v>
      </c>
      <c r="BO10" s="418"/>
      <c r="BP10" s="418"/>
      <c r="BQ10" s="418"/>
      <c r="BR10" s="418"/>
      <c r="BS10" s="418"/>
      <c r="BT10" s="418"/>
      <c r="BU10" s="419"/>
      <c r="BV10" s="417">
        <v>1226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1961</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1959</v>
      </c>
      <c r="S13" s="499"/>
      <c r="T13" s="499"/>
      <c r="U13" s="499"/>
      <c r="V13" s="500"/>
      <c r="W13" s="433" t="s">
        <v>122</v>
      </c>
      <c r="X13" s="434"/>
      <c r="Y13" s="434"/>
      <c r="Z13" s="434"/>
      <c r="AA13" s="434"/>
      <c r="AB13" s="424"/>
      <c r="AC13" s="468">
        <v>482</v>
      </c>
      <c r="AD13" s="469"/>
      <c r="AE13" s="469"/>
      <c r="AF13" s="469"/>
      <c r="AG13" s="508"/>
      <c r="AH13" s="468">
        <v>541</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81173</v>
      </c>
      <c r="BO13" s="418"/>
      <c r="BP13" s="418"/>
      <c r="BQ13" s="418"/>
      <c r="BR13" s="418"/>
      <c r="BS13" s="418"/>
      <c r="BT13" s="418"/>
      <c r="BU13" s="419"/>
      <c r="BV13" s="417">
        <v>12482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1995</v>
      </c>
      <c r="S14" s="499"/>
      <c r="T14" s="499"/>
      <c r="U14" s="499"/>
      <c r="V14" s="500"/>
      <c r="W14" s="407"/>
      <c r="X14" s="408"/>
      <c r="Y14" s="408"/>
      <c r="Z14" s="408"/>
      <c r="AA14" s="408"/>
      <c r="AB14" s="397"/>
      <c r="AC14" s="501">
        <v>48.4</v>
      </c>
      <c r="AD14" s="502"/>
      <c r="AE14" s="502"/>
      <c r="AF14" s="502"/>
      <c r="AG14" s="503"/>
      <c r="AH14" s="501">
        <v>48.5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119</v>
      </c>
      <c r="CU14" s="513"/>
      <c r="CV14" s="513"/>
      <c r="CW14" s="513"/>
      <c r="CX14" s="513"/>
      <c r="CY14" s="513"/>
      <c r="CZ14" s="513"/>
      <c r="DA14" s="514"/>
      <c r="DB14" s="512" t="s">
        <v>119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1993</v>
      </c>
      <c r="S15" s="499"/>
      <c r="T15" s="499"/>
      <c r="U15" s="499"/>
      <c r="V15" s="500"/>
      <c r="W15" s="433" t="s">
        <v>129</v>
      </c>
      <c r="X15" s="434"/>
      <c r="Y15" s="434"/>
      <c r="Z15" s="434"/>
      <c r="AA15" s="434"/>
      <c r="AB15" s="424"/>
      <c r="AC15" s="468">
        <v>90</v>
      </c>
      <c r="AD15" s="469"/>
      <c r="AE15" s="469"/>
      <c r="AF15" s="469"/>
      <c r="AG15" s="508"/>
      <c r="AH15" s="468">
        <v>102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194882</v>
      </c>
      <c r="BO15" s="381"/>
      <c r="BP15" s="381"/>
      <c r="BQ15" s="381"/>
      <c r="BR15" s="381"/>
      <c r="BS15" s="381"/>
      <c r="BT15" s="381"/>
      <c r="BU15" s="382"/>
      <c r="BV15" s="380">
        <v>199468</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9</v>
      </c>
      <c r="AD16" s="502"/>
      <c r="AE16" s="502"/>
      <c r="AF16" s="502"/>
      <c r="AG16" s="503"/>
      <c r="AH16" s="501">
        <v>9.1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1659030</v>
      </c>
      <c r="BO16" s="418"/>
      <c r="BP16" s="418"/>
      <c r="BQ16" s="418"/>
      <c r="BR16" s="418"/>
      <c r="BS16" s="418"/>
      <c r="BT16" s="418"/>
      <c r="BU16" s="419"/>
      <c r="BV16" s="417">
        <v>1698174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423</v>
      </c>
      <c r="AD17" s="469"/>
      <c r="AE17" s="469"/>
      <c r="AF17" s="469"/>
      <c r="AG17" s="508"/>
      <c r="AH17" s="468">
        <v>473</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236222</v>
      </c>
      <c r="BO17" s="418"/>
      <c r="BP17" s="418"/>
      <c r="BQ17" s="418"/>
      <c r="BR17" s="418"/>
      <c r="BS17" s="418"/>
      <c r="BT17" s="418"/>
      <c r="BU17" s="419"/>
      <c r="BV17" s="417">
        <v>239292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158.69999999999999</v>
      </c>
      <c r="M18" s="530"/>
      <c r="N18" s="530"/>
      <c r="O18" s="530"/>
      <c r="P18" s="530"/>
      <c r="Q18" s="530"/>
      <c r="R18" s="531"/>
      <c r="S18" s="531"/>
      <c r="T18" s="531"/>
      <c r="U18" s="531"/>
      <c r="V18" s="532"/>
      <c r="W18" s="435"/>
      <c r="X18" s="436"/>
      <c r="Y18" s="436"/>
      <c r="Z18" s="436"/>
      <c r="AA18" s="436"/>
      <c r="AB18" s="427"/>
      <c r="AC18" s="533">
        <v>42.5</v>
      </c>
      <c r="AD18" s="534"/>
      <c r="AE18" s="534"/>
      <c r="AF18" s="534"/>
      <c r="AG18" s="535"/>
      <c r="AH18" s="533">
        <v>42.4</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1547086</v>
      </c>
      <c r="BO18" s="418"/>
      <c r="BP18" s="418"/>
      <c r="BQ18" s="418"/>
      <c r="BR18" s="418"/>
      <c r="BS18" s="418"/>
      <c r="BT18" s="418"/>
      <c r="BU18" s="419"/>
      <c r="BV18" s="417">
        <v>1520810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2351434</v>
      </c>
      <c r="BO19" s="418"/>
      <c r="BP19" s="418"/>
      <c r="BQ19" s="418"/>
      <c r="BR19" s="418"/>
      <c r="BS19" s="418"/>
      <c r="BT19" s="418"/>
      <c r="BU19" s="419"/>
      <c r="BV19" s="417">
        <v>2394110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782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3894675</v>
      </c>
      <c r="BO23" s="418"/>
      <c r="BP23" s="418"/>
      <c r="BQ23" s="418"/>
      <c r="BR23" s="418"/>
      <c r="BS23" s="418"/>
      <c r="BT23" s="418"/>
      <c r="BU23" s="419"/>
      <c r="BV23" s="417">
        <v>3854579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7890</v>
      </c>
      <c r="R24" s="469"/>
      <c r="S24" s="469"/>
      <c r="T24" s="469"/>
      <c r="U24" s="469"/>
      <c r="V24" s="508"/>
      <c r="W24" s="563"/>
      <c r="X24" s="551"/>
      <c r="Y24" s="552"/>
      <c r="Z24" s="467" t="s">
        <v>152</v>
      </c>
      <c r="AA24" s="447"/>
      <c r="AB24" s="447"/>
      <c r="AC24" s="447"/>
      <c r="AD24" s="447"/>
      <c r="AE24" s="447"/>
      <c r="AF24" s="447"/>
      <c r="AG24" s="448"/>
      <c r="AH24" s="468">
        <v>50</v>
      </c>
      <c r="AI24" s="469"/>
      <c r="AJ24" s="469"/>
      <c r="AK24" s="469"/>
      <c r="AL24" s="508"/>
      <c r="AM24" s="468">
        <v>161100</v>
      </c>
      <c r="AN24" s="469"/>
      <c r="AO24" s="469"/>
      <c r="AP24" s="469"/>
      <c r="AQ24" s="469"/>
      <c r="AR24" s="508"/>
      <c r="AS24" s="468">
        <v>3222</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3559391</v>
      </c>
      <c r="BO24" s="418"/>
      <c r="BP24" s="418"/>
      <c r="BQ24" s="418"/>
      <c r="BR24" s="418"/>
      <c r="BS24" s="418"/>
      <c r="BT24" s="418"/>
      <c r="BU24" s="419"/>
      <c r="BV24" s="417">
        <v>3577822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6420</v>
      </c>
      <c r="R25" s="469"/>
      <c r="S25" s="469"/>
      <c r="T25" s="469"/>
      <c r="U25" s="469"/>
      <c r="V25" s="508"/>
      <c r="W25" s="563"/>
      <c r="X25" s="551"/>
      <c r="Y25" s="552"/>
      <c r="Z25" s="467" t="s">
        <v>155</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37627</v>
      </c>
      <c r="BO25" s="381"/>
      <c r="BP25" s="381"/>
      <c r="BQ25" s="381"/>
      <c r="BR25" s="381"/>
      <c r="BS25" s="381"/>
      <c r="BT25" s="381"/>
      <c r="BU25" s="382"/>
      <c r="BV25" s="380">
        <v>41372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5760</v>
      </c>
      <c r="R26" s="469"/>
      <c r="S26" s="469"/>
      <c r="T26" s="469"/>
      <c r="U26" s="469"/>
      <c r="V26" s="508"/>
      <c r="W26" s="563"/>
      <c r="X26" s="551"/>
      <c r="Y26" s="552"/>
      <c r="Z26" s="467" t="s">
        <v>158</v>
      </c>
      <c r="AA26" s="573"/>
      <c r="AB26" s="573"/>
      <c r="AC26" s="573"/>
      <c r="AD26" s="573"/>
      <c r="AE26" s="573"/>
      <c r="AF26" s="573"/>
      <c r="AG26" s="574"/>
      <c r="AH26" s="468" t="s">
        <v>119</v>
      </c>
      <c r="AI26" s="469"/>
      <c r="AJ26" s="469"/>
      <c r="AK26" s="469"/>
      <c r="AL26" s="508"/>
      <c r="AM26" s="468" t="s">
        <v>119</v>
      </c>
      <c r="AN26" s="469"/>
      <c r="AO26" s="469"/>
      <c r="AP26" s="469"/>
      <c r="AQ26" s="469"/>
      <c r="AR26" s="508"/>
      <c r="AS26" s="468" t="s">
        <v>119</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2680</v>
      </c>
      <c r="R27" s="469"/>
      <c r="S27" s="469"/>
      <c r="T27" s="469"/>
      <c r="U27" s="469"/>
      <c r="V27" s="508"/>
      <c r="W27" s="563"/>
      <c r="X27" s="551"/>
      <c r="Y27" s="552"/>
      <c r="Z27" s="467" t="s">
        <v>161</v>
      </c>
      <c r="AA27" s="447"/>
      <c r="AB27" s="447"/>
      <c r="AC27" s="447"/>
      <c r="AD27" s="447"/>
      <c r="AE27" s="447"/>
      <c r="AF27" s="447"/>
      <c r="AG27" s="448"/>
      <c r="AH27" s="468" t="s">
        <v>119</v>
      </c>
      <c r="AI27" s="469"/>
      <c r="AJ27" s="469"/>
      <c r="AK27" s="469"/>
      <c r="AL27" s="508"/>
      <c r="AM27" s="468" t="s">
        <v>119</v>
      </c>
      <c r="AN27" s="469"/>
      <c r="AO27" s="469"/>
      <c r="AP27" s="469"/>
      <c r="AQ27" s="469"/>
      <c r="AR27" s="508"/>
      <c r="AS27" s="468" t="s">
        <v>119</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839</v>
      </c>
      <c r="BO27" s="587"/>
      <c r="BP27" s="587"/>
      <c r="BQ27" s="587"/>
      <c r="BR27" s="587"/>
      <c r="BS27" s="587"/>
      <c r="BT27" s="587"/>
      <c r="BU27" s="588"/>
      <c r="BV27" s="586">
        <v>7167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2120</v>
      </c>
      <c r="R28" s="469"/>
      <c r="S28" s="469"/>
      <c r="T28" s="469"/>
      <c r="U28" s="469"/>
      <c r="V28" s="508"/>
      <c r="W28" s="563"/>
      <c r="X28" s="551"/>
      <c r="Y28" s="552"/>
      <c r="Z28" s="467" t="s">
        <v>164</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943308</v>
      </c>
      <c r="BO28" s="381"/>
      <c r="BP28" s="381"/>
      <c r="BQ28" s="381"/>
      <c r="BR28" s="381"/>
      <c r="BS28" s="381"/>
      <c r="BT28" s="381"/>
      <c r="BU28" s="382"/>
      <c r="BV28" s="380">
        <v>864021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6</v>
      </c>
      <c r="M29" s="469"/>
      <c r="N29" s="469"/>
      <c r="O29" s="469"/>
      <c r="P29" s="508"/>
      <c r="Q29" s="468">
        <v>1770</v>
      </c>
      <c r="R29" s="469"/>
      <c r="S29" s="469"/>
      <c r="T29" s="469"/>
      <c r="U29" s="469"/>
      <c r="V29" s="508"/>
      <c r="W29" s="564"/>
      <c r="X29" s="565"/>
      <c r="Y29" s="566"/>
      <c r="Z29" s="467" t="s">
        <v>168</v>
      </c>
      <c r="AA29" s="447"/>
      <c r="AB29" s="447"/>
      <c r="AC29" s="447"/>
      <c r="AD29" s="447"/>
      <c r="AE29" s="447"/>
      <c r="AF29" s="447"/>
      <c r="AG29" s="448"/>
      <c r="AH29" s="468">
        <v>50</v>
      </c>
      <c r="AI29" s="469"/>
      <c r="AJ29" s="469"/>
      <c r="AK29" s="469"/>
      <c r="AL29" s="508"/>
      <c r="AM29" s="468">
        <v>161100</v>
      </c>
      <c r="AN29" s="469"/>
      <c r="AO29" s="469"/>
      <c r="AP29" s="469"/>
      <c r="AQ29" s="469"/>
      <c r="AR29" s="508"/>
      <c r="AS29" s="468">
        <v>3222</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48330</v>
      </c>
      <c r="BO29" s="418"/>
      <c r="BP29" s="418"/>
      <c r="BQ29" s="418"/>
      <c r="BR29" s="418"/>
      <c r="BS29" s="418"/>
      <c r="BT29" s="418"/>
      <c r="BU29" s="419"/>
      <c r="BV29" s="417">
        <v>32138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561996</v>
      </c>
      <c r="BO30" s="587"/>
      <c r="BP30" s="587"/>
      <c r="BQ30" s="587"/>
      <c r="BR30" s="587"/>
      <c r="BS30" s="587"/>
      <c r="BT30" s="587"/>
      <c r="BU30" s="588"/>
      <c r="BV30" s="586">
        <v>513972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簡易水道事業会計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農業集落排水事業及び個別排水処理事業特別会計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北空知衛生施設組合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（株）北竜振興公社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町立診療所事業特別会計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北空知葬祭組合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北空知衛生センター組合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特別養護老人ホーム事業特別会計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北空知広域水道企業団</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深川地区消防組合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中・北空知廃棄物処理広域連合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空知教育センター組合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北空知圏学校給食組合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2.35</v>
      </c>
      <c r="G34" s="33">
        <v>2.4300000000000002</v>
      </c>
      <c r="H34" s="33">
        <v>3.12</v>
      </c>
      <c r="I34" s="33">
        <v>3.33</v>
      </c>
      <c r="J34" s="34">
        <v>3.86</v>
      </c>
      <c r="K34" s="22"/>
      <c r="L34" s="22"/>
      <c r="M34" s="22"/>
      <c r="N34" s="22"/>
      <c r="O34" s="22"/>
      <c r="P34" s="22"/>
    </row>
    <row r="35" spans="1:16" ht="39" customHeight="1" x14ac:dyDescent="0.15">
      <c r="A35" s="22"/>
      <c r="B35" s="35"/>
      <c r="C35" s="1178" t="s">
        <v>529</v>
      </c>
      <c r="D35" s="1179"/>
      <c r="E35" s="1180"/>
      <c r="F35" s="36">
        <v>2.2400000000000002</v>
      </c>
      <c r="G35" s="37">
        <v>2.5099999999999998</v>
      </c>
      <c r="H35" s="37">
        <v>2.37</v>
      </c>
      <c r="I35" s="37">
        <v>2.9</v>
      </c>
      <c r="J35" s="38">
        <v>3.11</v>
      </c>
      <c r="K35" s="22"/>
      <c r="L35" s="22"/>
      <c r="M35" s="22"/>
      <c r="N35" s="22"/>
      <c r="O35" s="22"/>
      <c r="P35" s="22"/>
    </row>
    <row r="36" spans="1:16" ht="39" customHeight="1" x14ac:dyDescent="0.15">
      <c r="A36" s="22"/>
      <c r="B36" s="35"/>
      <c r="C36" s="1178" t="s">
        <v>530</v>
      </c>
      <c r="D36" s="1179"/>
      <c r="E36" s="1180"/>
      <c r="F36" s="36">
        <v>0.03</v>
      </c>
      <c r="G36" s="37">
        <v>0.08</v>
      </c>
      <c r="H36" s="37">
        <v>0.14000000000000001</v>
      </c>
      <c r="I36" s="37">
        <v>0.87</v>
      </c>
      <c r="J36" s="38">
        <v>0.42</v>
      </c>
      <c r="K36" s="22"/>
      <c r="L36" s="22"/>
      <c r="M36" s="22"/>
      <c r="N36" s="22"/>
      <c r="O36" s="22"/>
      <c r="P36" s="22"/>
    </row>
    <row r="37" spans="1:16" ht="39" customHeight="1" x14ac:dyDescent="0.15">
      <c r="A37" s="22"/>
      <c r="B37" s="35"/>
      <c r="C37" s="1178" t="s">
        <v>531</v>
      </c>
      <c r="D37" s="1179"/>
      <c r="E37" s="1180"/>
      <c r="F37" s="36">
        <v>0.34</v>
      </c>
      <c r="G37" s="37">
        <v>0.05</v>
      </c>
      <c r="H37" s="37">
        <v>7.0000000000000007E-2</v>
      </c>
      <c r="I37" s="37">
        <v>0.02</v>
      </c>
      <c r="J37" s="38">
        <v>0.03</v>
      </c>
      <c r="K37" s="22"/>
      <c r="L37" s="22"/>
      <c r="M37" s="22"/>
      <c r="N37" s="22"/>
      <c r="O37" s="22"/>
      <c r="P37" s="22"/>
    </row>
    <row r="38" spans="1:16" ht="39" customHeight="1" x14ac:dyDescent="0.15">
      <c r="A38" s="22"/>
      <c r="B38" s="35"/>
      <c r="C38" s="1178" t="s">
        <v>532</v>
      </c>
      <c r="D38" s="1179"/>
      <c r="E38" s="1180"/>
      <c r="F38" s="36">
        <v>0.02</v>
      </c>
      <c r="G38" s="37">
        <v>0.02</v>
      </c>
      <c r="H38" s="37">
        <v>0.03</v>
      </c>
      <c r="I38" s="37">
        <v>0.02</v>
      </c>
      <c r="J38" s="38">
        <v>0.02</v>
      </c>
      <c r="K38" s="22"/>
      <c r="L38" s="22"/>
      <c r="M38" s="22"/>
      <c r="N38" s="22"/>
      <c r="O38" s="22"/>
      <c r="P38" s="22"/>
    </row>
    <row r="39" spans="1:16" ht="39" customHeight="1" x14ac:dyDescent="0.15">
      <c r="A39" s="22"/>
      <c r="B39" s="35"/>
      <c r="C39" s="1178" t="s">
        <v>533</v>
      </c>
      <c r="D39" s="1179"/>
      <c r="E39" s="1180"/>
      <c r="F39" s="36">
        <v>0.04</v>
      </c>
      <c r="G39" s="37">
        <v>0.02</v>
      </c>
      <c r="H39" s="37">
        <v>0.11</v>
      </c>
      <c r="I39" s="37">
        <v>0.01</v>
      </c>
      <c r="J39" s="38">
        <v>0.01</v>
      </c>
      <c r="K39" s="22"/>
      <c r="L39" s="22"/>
      <c r="M39" s="22"/>
      <c r="N39" s="22"/>
      <c r="O39" s="22"/>
      <c r="P39" s="22"/>
    </row>
    <row r="40" spans="1:16" ht="39" customHeight="1" x14ac:dyDescent="0.15">
      <c r="A40" s="22"/>
      <c r="B40" s="35"/>
      <c r="C40" s="1178" t="s">
        <v>534</v>
      </c>
      <c r="D40" s="1179"/>
      <c r="E40" s="1180"/>
      <c r="F40" s="36">
        <v>0.04</v>
      </c>
      <c r="G40" s="37">
        <v>0.01</v>
      </c>
      <c r="H40" s="37">
        <v>0.01</v>
      </c>
      <c r="I40" s="37">
        <v>0.01</v>
      </c>
      <c r="J40" s="38">
        <v>0.01</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537</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454</v>
      </c>
      <c r="L45" s="60">
        <v>457</v>
      </c>
      <c r="M45" s="60">
        <v>444</v>
      </c>
      <c r="N45" s="60">
        <v>420</v>
      </c>
      <c r="O45" s="61">
        <v>428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v>
      </c>
      <c r="L48" s="64">
        <v>22</v>
      </c>
      <c r="M48" s="64">
        <v>26</v>
      </c>
      <c r="N48" s="64">
        <v>25</v>
      </c>
      <c r="O48" s="65">
        <v>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v>
      </c>
      <c r="L49" s="64">
        <v>25</v>
      </c>
      <c r="M49" s="64">
        <v>20</v>
      </c>
      <c r="N49" s="64">
        <v>11</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6</v>
      </c>
      <c r="M50" s="64">
        <v>5</v>
      </c>
      <c r="N50" s="64">
        <v>5</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383</v>
      </c>
      <c r="L52" s="64">
        <v>372</v>
      </c>
      <c r="M52" s="64">
        <v>355</v>
      </c>
      <c r="N52" s="64">
        <v>350</v>
      </c>
      <c r="O52" s="65">
        <v>356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126</v>
      </c>
      <c r="L53" s="69">
        <v>138</v>
      </c>
      <c r="M53" s="69">
        <v>140</v>
      </c>
      <c r="N53" s="69">
        <v>111</v>
      </c>
      <c r="O53" s="70">
        <v>122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3795</v>
      </c>
      <c r="J41" s="83">
        <v>3790</v>
      </c>
      <c r="K41" s="83">
        <v>3783</v>
      </c>
      <c r="L41" s="83">
        <v>3855</v>
      </c>
      <c r="M41" s="84">
        <v>3895</v>
      </c>
    </row>
    <row r="42" spans="2:13" ht="27.75" customHeight="1" x14ac:dyDescent="0.15">
      <c r="B42" s="1204"/>
      <c r="C42" s="1205"/>
      <c r="D42" s="85"/>
      <c r="E42" s="1210" t="s">
        <v>26</v>
      </c>
      <c r="F42" s="1210"/>
      <c r="G42" s="1210"/>
      <c r="H42" s="1211"/>
      <c r="I42" s="86">
        <v>15</v>
      </c>
      <c r="J42" s="87">
        <v>12</v>
      </c>
      <c r="K42" s="87">
        <v>9</v>
      </c>
      <c r="L42" s="87">
        <v>6</v>
      </c>
      <c r="M42" s="88">
        <v>3</v>
      </c>
    </row>
    <row r="43" spans="2:13" ht="27.75" customHeight="1" x14ac:dyDescent="0.15">
      <c r="B43" s="1204"/>
      <c r="C43" s="1205"/>
      <c r="D43" s="85"/>
      <c r="E43" s="1210" t="s">
        <v>27</v>
      </c>
      <c r="F43" s="1210"/>
      <c r="G43" s="1210"/>
      <c r="H43" s="1211"/>
      <c r="I43" s="86">
        <v>434</v>
      </c>
      <c r="J43" s="87">
        <v>470</v>
      </c>
      <c r="K43" s="87">
        <v>409</v>
      </c>
      <c r="L43" s="87">
        <v>419</v>
      </c>
      <c r="M43" s="88">
        <v>445</v>
      </c>
    </row>
    <row r="44" spans="2:13" ht="27.75" customHeight="1" x14ac:dyDescent="0.15">
      <c r="B44" s="1204"/>
      <c r="C44" s="1205"/>
      <c r="D44" s="85"/>
      <c r="E44" s="1210" t="s">
        <v>28</v>
      </c>
      <c r="F44" s="1210"/>
      <c r="G44" s="1210"/>
      <c r="H44" s="1211"/>
      <c r="I44" s="86">
        <v>89</v>
      </c>
      <c r="J44" s="87">
        <v>66</v>
      </c>
      <c r="K44" s="87">
        <v>47</v>
      </c>
      <c r="L44" s="87">
        <v>37</v>
      </c>
      <c r="M44" s="88">
        <v>26</v>
      </c>
    </row>
    <row r="45" spans="2:13" ht="27.75" customHeight="1" x14ac:dyDescent="0.15">
      <c r="B45" s="1204"/>
      <c r="C45" s="1205"/>
      <c r="D45" s="85"/>
      <c r="E45" s="1210" t="s">
        <v>29</v>
      </c>
      <c r="F45" s="1210"/>
      <c r="G45" s="1210"/>
      <c r="H45" s="1211"/>
      <c r="I45" s="86">
        <v>411</v>
      </c>
      <c r="J45" s="87">
        <v>404</v>
      </c>
      <c r="K45" s="87">
        <v>385</v>
      </c>
      <c r="L45" s="87">
        <v>337</v>
      </c>
      <c r="M45" s="88">
        <v>336</v>
      </c>
    </row>
    <row r="46" spans="2:13" ht="27.75" customHeight="1" x14ac:dyDescent="0.15">
      <c r="B46" s="1204"/>
      <c r="C46" s="1205"/>
      <c r="D46" s="89"/>
      <c r="E46" s="1210" t="s">
        <v>30</v>
      </c>
      <c r="F46" s="1210"/>
      <c r="G46" s="1210"/>
      <c r="H46" s="1211"/>
      <c r="I46" s="86">
        <v>72</v>
      </c>
      <c r="J46" s="87">
        <v>54</v>
      </c>
      <c r="K46" s="87">
        <v>46</v>
      </c>
      <c r="L46" s="87">
        <v>39</v>
      </c>
      <c r="M46" s="88">
        <v>31</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1155</v>
      </c>
      <c r="J50" s="87">
        <v>1282</v>
      </c>
      <c r="K50" s="87">
        <v>1279</v>
      </c>
      <c r="L50" s="87">
        <v>1547</v>
      </c>
      <c r="M50" s="88">
        <v>1670</v>
      </c>
    </row>
    <row r="51" spans="2:13" ht="27.75" customHeight="1" x14ac:dyDescent="0.15">
      <c r="B51" s="1204"/>
      <c r="C51" s="1205"/>
      <c r="D51" s="85"/>
      <c r="E51" s="1210" t="s">
        <v>36</v>
      </c>
      <c r="F51" s="1210"/>
      <c r="G51" s="1210"/>
      <c r="H51" s="1211"/>
      <c r="I51" s="86">
        <v>670</v>
      </c>
      <c r="J51" s="87">
        <v>673</v>
      </c>
      <c r="K51" s="87">
        <v>669</v>
      </c>
      <c r="L51" s="87">
        <v>631</v>
      </c>
      <c r="M51" s="88">
        <v>678</v>
      </c>
    </row>
    <row r="52" spans="2:13" ht="27.75" customHeight="1" x14ac:dyDescent="0.15">
      <c r="B52" s="1206"/>
      <c r="C52" s="1207"/>
      <c r="D52" s="85"/>
      <c r="E52" s="1210" t="s">
        <v>37</v>
      </c>
      <c r="F52" s="1210"/>
      <c r="G52" s="1210"/>
      <c r="H52" s="1211"/>
      <c r="I52" s="86">
        <v>2626</v>
      </c>
      <c r="J52" s="87">
        <v>2628</v>
      </c>
      <c r="K52" s="87">
        <v>2613</v>
      </c>
      <c r="L52" s="87">
        <v>2695</v>
      </c>
      <c r="M52" s="88">
        <v>2695</v>
      </c>
    </row>
    <row r="53" spans="2:13" ht="27.75" customHeight="1" thickBot="1" x14ac:dyDescent="0.2">
      <c r="B53" s="1217" t="s">
        <v>21</v>
      </c>
      <c r="C53" s="1218"/>
      <c r="D53" s="92"/>
      <c r="E53" s="1219" t="s">
        <v>38</v>
      </c>
      <c r="F53" s="1219"/>
      <c r="G53" s="1219"/>
      <c r="H53" s="1220"/>
      <c r="I53" s="93">
        <v>364</v>
      </c>
      <c r="J53" s="94">
        <v>213</v>
      </c>
      <c r="K53" s="94">
        <v>117</v>
      </c>
      <c r="L53" s="94">
        <v>-180</v>
      </c>
      <c r="M53" s="95">
        <v>-307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552</v>
      </c>
      <c r="H73" s="1248"/>
      <c r="I73" s="1253" t="s">
        <v>553</v>
      </c>
      <c r="J73" s="1253"/>
      <c r="K73" s="1234">
        <v>23.8</v>
      </c>
      <c r="L73" s="1234">
        <v>13.5</v>
      </c>
      <c r="M73" s="1221">
        <v>8</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9.8000000000000007</v>
      </c>
      <c r="L75" s="1225">
        <v>9.3000000000000007</v>
      </c>
      <c r="M75" s="1225">
        <v>8.8000000000000007</v>
      </c>
      <c r="N75" s="1225">
        <v>8.5</v>
      </c>
      <c r="O75" s="1225">
        <v>8.4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231862</v>
      </c>
      <c r="E3" s="118"/>
      <c r="F3" s="119">
        <v>228305</v>
      </c>
      <c r="G3" s="120"/>
      <c r="H3" s="121"/>
    </row>
    <row r="4" spans="1:8" x14ac:dyDescent="0.15">
      <c r="A4" s="122"/>
      <c r="B4" s="123"/>
      <c r="C4" s="124"/>
      <c r="D4" s="125">
        <v>67012</v>
      </c>
      <c r="E4" s="126"/>
      <c r="F4" s="127">
        <v>86611</v>
      </c>
      <c r="G4" s="128"/>
      <c r="H4" s="129"/>
    </row>
    <row r="5" spans="1:8" x14ac:dyDescent="0.15">
      <c r="A5" s="110" t="s">
        <v>517</v>
      </c>
      <c r="B5" s="115"/>
      <c r="C5" s="116"/>
      <c r="D5" s="117">
        <v>438955</v>
      </c>
      <c r="E5" s="118"/>
      <c r="F5" s="119">
        <v>316331</v>
      </c>
      <c r="G5" s="120"/>
      <c r="H5" s="121"/>
    </row>
    <row r="6" spans="1:8" x14ac:dyDescent="0.15">
      <c r="A6" s="122"/>
      <c r="B6" s="123"/>
      <c r="C6" s="124"/>
      <c r="D6" s="125">
        <v>182272</v>
      </c>
      <c r="E6" s="126"/>
      <c r="F6" s="127">
        <v>106387</v>
      </c>
      <c r="G6" s="128"/>
      <c r="H6" s="129"/>
    </row>
    <row r="7" spans="1:8" x14ac:dyDescent="0.15">
      <c r="A7" s="110" t="s">
        <v>518</v>
      </c>
      <c r="B7" s="115"/>
      <c r="C7" s="116"/>
      <c r="D7" s="117">
        <v>336439</v>
      </c>
      <c r="E7" s="118"/>
      <c r="F7" s="119">
        <v>333013</v>
      </c>
      <c r="G7" s="120"/>
      <c r="H7" s="121"/>
    </row>
    <row r="8" spans="1:8" x14ac:dyDescent="0.15">
      <c r="A8" s="122"/>
      <c r="B8" s="123"/>
      <c r="C8" s="124"/>
      <c r="D8" s="125">
        <v>159173</v>
      </c>
      <c r="E8" s="126"/>
      <c r="F8" s="127">
        <v>126732</v>
      </c>
      <c r="G8" s="128"/>
      <c r="H8" s="129"/>
    </row>
    <row r="9" spans="1:8" x14ac:dyDescent="0.15">
      <c r="A9" s="110" t="s">
        <v>519</v>
      </c>
      <c r="B9" s="115"/>
      <c r="C9" s="116"/>
      <c r="D9" s="117">
        <v>320142</v>
      </c>
      <c r="E9" s="118"/>
      <c r="F9" s="119">
        <v>280458</v>
      </c>
      <c r="G9" s="120"/>
      <c r="H9" s="121"/>
    </row>
    <row r="10" spans="1:8" x14ac:dyDescent="0.15">
      <c r="A10" s="122"/>
      <c r="B10" s="123"/>
      <c r="C10" s="124"/>
      <c r="D10" s="125">
        <v>166342</v>
      </c>
      <c r="E10" s="126"/>
      <c r="F10" s="127">
        <v>127286</v>
      </c>
      <c r="G10" s="128"/>
      <c r="H10" s="129"/>
    </row>
    <row r="11" spans="1:8" x14ac:dyDescent="0.15">
      <c r="A11" s="110" t="s">
        <v>520</v>
      </c>
      <c r="B11" s="115"/>
      <c r="C11" s="116"/>
      <c r="D11" s="117">
        <v>417714</v>
      </c>
      <c r="E11" s="118"/>
      <c r="F11" s="119">
        <v>291945</v>
      </c>
      <c r="G11" s="120"/>
      <c r="H11" s="121"/>
    </row>
    <row r="12" spans="1:8" x14ac:dyDescent="0.15">
      <c r="A12" s="122"/>
      <c r="B12" s="123"/>
      <c r="C12" s="130"/>
      <c r="D12" s="125">
        <v>230916</v>
      </c>
      <c r="E12" s="126"/>
      <c r="F12" s="127">
        <v>127651</v>
      </c>
      <c r="G12" s="128"/>
      <c r="H12" s="129"/>
    </row>
    <row r="13" spans="1:8" x14ac:dyDescent="0.15">
      <c r="A13" s="110"/>
      <c r="B13" s="115"/>
      <c r="C13" s="131"/>
      <c r="D13" s="132">
        <v>349022</v>
      </c>
      <c r="E13" s="133"/>
      <c r="F13" s="134">
        <v>290010</v>
      </c>
      <c r="G13" s="135"/>
      <c r="H13" s="121"/>
    </row>
    <row r="14" spans="1:8" x14ac:dyDescent="0.15">
      <c r="A14" s="122"/>
      <c r="B14" s="123"/>
      <c r="C14" s="124"/>
      <c r="D14" s="125">
        <v>161143</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2.27</v>
      </c>
      <c r="C19" s="136">
        <f>ROUND(VALUE(SUBSTITUTE(実質収支比率等に係る経年分析!G$48,"▲","-")),2)</f>
        <v>2.54</v>
      </c>
      <c r="D19" s="136">
        <f>ROUND(VALUE(SUBSTITUTE(実質収支比率等に係る経年分析!H$48,"▲","-")),2)</f>
        <v>2.4</v>
      </c>
      <c r="E19" s="136">
        <f>ROUND(VALUE(SUBSTITUTE(実質収支比率等に係る経年分析!I$48,"▲","-")),2)</f>
        <v>2.93</v>
      </c>
      <c r="F19" s="136">
        <f>ROUND(VALUE(SUBSTITUTE(実質収支比率等に係る経年分析!J$48,"▲","-")),2)</f>
        <v>3.14</v>
      </c>
    </row>
    <row r="20" spans="1:11" x14ac:dyDescent="0.15">
      <c r="A20" s="136" t="s">
        <v>43</v>
      </c>
      <c r="B20" s="136">
        <f>ROUND(VALUE(SUBSTITUTE(実質収支比率等に係る経年分析!F$47,"▲","-")),2)</f>
        <v>36.79</v>
      </c>
      <c r="C20" s="136">
        <f>ROUND(VALUE(SUBSTITUTE(実質収支比率等に係る経年分析!G$47,"▲","-")),2)</f>
        <v>44.22</v>
      </c>
      <c r="D20" s="136">
        <f>ROUND(VALUE(SUBSTITUTE(実質収支比率等に係る経年分析!H$47,"▲","-")),2)</f>
        <v>49.17</v>
      </c>
      <c r="E20" s="136">
        <f>ROUND(VALUE(SUBSTITUTE(実質収支比率等に係る経年分析!I$47,"▲","-")),2)</f>
        <v>47.42</v>
      </c>
      <c r="F20" s="136">
        <f>ROUND(VALUE(SUBSTITUTE(実質収支比率等に係る経年分析!J$47,"▲","-")),2)</f>
        <v>53.57</v>
      </c>
    </row>
    <row r="21" spans="1:11" x14ac:dyDescent="0.15">
      <c r="A21" s="136" t="s">
        <v>44</v>
      </c>
      <c r="B21" s="136">
        <f>IF(ISNUMBER(VALUE(SUBSTITUTE(実質収支比率等に係る経年分析!F$49,"▲","-"))),ROUND(VALUE(SUBSTITUTE(実質収支比率等に係る経年分析!F$49,"▲","-")),2),NA())</f>
        <v>5.41</v>
      </c>
      <c r="C21" s="136">
        <f>IF(ISNUMBER(VALUE(SUBSTITUTE(実質収支比率等に係る経年分析!G$49,"▲","-"))),ROUND(VALUE(SUBSTITUTE(実質収支比率等に係る経年分析!G$49,"▲","-")),2),NA())</f>
        <v>8.49</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0.69</v>
      </c>
      <c r="F21" s="136">
        <f>IF(ISNUMBER(VALUE(SUBSTITUTE(実質収支比率等に係る経年分析!J$49,"▲","-"))),ROUND(VALUE(SUBSTITUTE(実質収支比率等に係る経年分析!J$49,"▲","-")),2),NA())</f>
        <v>4.6100000000000003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農業集落排水事業及び個別排水処理事業特別会計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町立診療所事業特別会計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特別養護老人ホーム事業特別会計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0.14000000000000001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2.2400000000000002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2.5099999999999998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3.11</v>
      </c>
    </row>
    <row r="36" spans="1:16" x14ac:dyDescent="0.15">
      <c r="A36" s="137" t="str">
        <f>IF(連結実質赤字比率に係る赤字・黒字の構成分析!C$34="",NA(),連結実質赤字比率に係る赤字・黒字の構成分析!C$34)</f>
        <v>簡易水道事業会計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2.4300000000000002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383</v>
      </c>
      <c r="E42" s="138"/>
      <c r="F42" s="138"/>
      <c r="G42" s="138">
        <f>'実質公債費比率（分子）の構造'!L$52</f>
        <v>372</v>
      </c>
      <c r="H42" s="138"/>
      <c r="I42" s="138"/>
      <c r="J42" s="138">
        <f>'実質公債費比率（分子）の構造'!M$52</f>
        <v>355</v>
      </c>
      <c r="K42" s="138"/>
      <c r="L42" s="138"/>
      <c r="M42" s="138">
        <f>'実質公債費比率（分子）の構造'!N$52</f>
        <v>350</v>
      </c>
      <c r="N42" s="138"/>
      <c r="O42" s="138"/>
      <c r="P42" s="138">
        <f>'実質公債費比率（分子）の構造'!O$52</f>
        <v>356</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v>
      </c>
      <c r="C44" s="138"/>
      <c r="D44" s="138"/>
      <c r="E44" s="138">
        <f>'実質公債費比率（分子）の構造'!L$50</f>
        <v>6</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x14ac:dyDescent="0.15">
      <c r="A45" s="138" t="s">
        <v>54</v>
      </c>
      <c r="B45" s="138">
        <f>'実質公債費比率（分子）の構造'!K$49</f>
        <v>30</v>
      </c>
      <c r="C45" s="138"/>
      <c r="D45" s="138"/>
      <c r="E45" s="138">
        <f>'実質公債費比率（分子）の構造'!L$49</f>
        <v>25</v>
      </c>
      <c r="F45" s="138"/>
      <c r="G45" s="138"/>
      <c r="H45" s="138">
        <f>'実質公債費比率（分子）の構造'!M$49</f>
        <v>20</v>
      </c>
      <c r="I45" s="138"/>
      <c r="J45" s="138"/>
      <c r="K45" s="138">
        <f>'実質公債費比率（分子）の構造'!N$49</f>
        <v>11</v>
      </c>
      <c r="L45" s="138"/>
      <c r="M45" s="138"/>
      <c r="N45" s="138">
        <f>'実質公債費比率（分子）の構造'!O$49</f>
        <v>11</v>
      </c>
      <c r="O45" s="138"/>
      <c r="P45" s="138"/>
    </row>
    <row r="46" spans="1:16" x14ac:dyDescent="0.15">
      <c r="A46" s="138" t="s">
        <v>55</v>
      </c>
      <c r="B46" s="138">
        <f>'実質公債費比率（分子）の構造'!K$48</f>
        <v>22</v>
      </c>
      <c r="C46" s="138"/>
      <c r="D46" s="138"/>
      <c r="E46" s="138">
        <f>'実質公債費比率（分子）の構造'!L$48</f>
        <v>22</v>
      </c>
      <c r="F46" s="138"/>
      <c r="G46" s="138"/>
      <c r="H46" s="138">
        <f>'実質公債費比率（分子）の構造'!M$48</f>
        <v>26</v>
      </c>
      <c r="I46" s="138"/>
      <c r="J46" s="138"/>
      <c r="K46" s="138">
        <f>'実質公債費比率（分子）の構造'!N$48</f>
        <v>25</v>
      </c>
      <c r="L46" s="138"/>
      <c r="M46" s="138"/>
      <c r="N46" s="138">
        <f>'実質公債費比率（分子）の構造'!O$48</f>
        <v>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454</v>
      </c>
      <c r="C49" s="138"/>
      <c r="D49" s="138"/>
      <c r="E49" s="138">
        <f>'実質公債費比率（分子）の構造'!L$45</f>
        <v>457</v>
      </c>
      <c r="F49" s="138"/>
      <c r="G49" s="138"/>
      <c r="H49" s="138">
        <f>'実質公債費比率（分子）の構造'!M$45</f>
        <v>444</v>
      </c>
      <c r="I49" s="138"/>
      <c r="J49" s="138"/>
      <c r="K49" s="138">
        <f>'実質公債費比率（分子）の構造'!N$45</f>
        <v>420</v>
      </c>
      <c r="L49" s="138"/>
      <c r="M49" s="138"/>
      <c r="N49" s="138">
        <f>'実質公債費比率（分子）の構造'!O$45</f>
        <v>428</v>
      </c>
      <c r="O49" s="138"/>
      <c r="P49" s="138"/>
    </row>
    <row r="50" spans="1:16" x14ac:dyDescent="0.15">
      <c r="A50" s="138" t="s">
        <v>59</v>
      </c>
      <c r="B50" s="138" t="e">
        <f>NA()</f>
        <v>#N/A</v>
      </c>
      <c r="C50" s="138">
        <f>IF(ISNUMBER('実質公債費比率（分子）の構造'!K$53),'実質公債費比率（分子）の構造'!K$53,NA())</f>
        <v>126</v>
      </c>
      <c r="D50" s="138" t="e">
        <f>NA()</f>
        <v>#N/A</v>
      </c>
      <c r="E50" s="138" t="e">
        <f>NA()</f>
        <v>#N/A</v>
      </c>
      <c r="F50" s="138">
        <f>IF(ISNUMBER('実質公債費比率（分子）の構造'!L$53),'実質公債費比率（分子）の構造'!L$53,NA())</f>
        <v>138</v>
      </c>
      <c r="G50" s="138" t="e">
        <f>NA()</f>
        <v>#N/A</v>
      </c>
      <c r="H50" s="138" t="e">
        <f>NA()</f>
        <v>#N/A</v>
      </c>
      <c r="I50" s="138">
        <f>IF(ISNUMBER('実質公債費比率（分子）の構造'!M$53),'実質公債費比率（分子）の構造'!M$53,NA())</f>
        <v>140</v>
      </c>
      <c r="J50" s="138" t="e">
        <f>NA()</f>
        <v>#N/A</v>
      </c>
      <c r="K50" s="138" t="e">
        <f>NA()</f>
        <v>#N/A</v>
      </c>
      <c r="L50" s="138">
        <f>IF(ISNUMBER('実質公債費比率（分子）の構造'!N$53),'実質公債費比率（分子）の構造'!N$53,NA())</f>
        <v>111</v>
      </c>
      <c r="M50" s="138" t="e">
        <f>NA()</f>
        <v>#N/A</v>
      </c>
      <c r="N50" s="138" t="e">
        <f>NA()</f>
        <v>#N/A</v>
      </c>
      <c r="O50" s="138">
        <f>IF(ISNUMBER('実質公債費比率（分子）の構造'!O$53),'実質公債費比率（分子）の構造'!O$53,NA())</f>
        <v>122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2626</v>
      </c>
      <c r="E56" s="137"/>
      <c r="F56" s="137"/>
      <c r="G56" s="137">
        <f>'将来負担比率（分子）の構造'!J$52</f>
        <v>2628</v>
      </c>
      <c r="H56" s="137"/>
      <c r="I56" s="137"/>
      <c r="J56" s="137">
        <f>'将来負担比率（分子）の構造'!K$52</f>
        <v>2613</v>
      </c>
      <c r="K56" s="137"/>
      <c r="L56" s="137"/>
      <c r="M56" s="137">
        <f>'将来負担比率（分子）の構造'!L$52</f>
        <v>2695</v>
      </c>
      <c r="N56" s="137"/>
      <c r="O56" s="137"/>
      <c r="P56" s="137">
        <f>'将来負担比率（分子）の構造'!M$52</f>
        <v>2695</v>
      </c>
    </row>
    <row r="57" spans="1:16" x14ac:dyDescent="0.15">
      <c r="A57" s="137" t="s">
        <v>36</v>
      </c>
      <c r="B57" s="137"/>
      <c r="C57" s="137"/>
      <c r="D57" s="137">
        <f>'将来負担比率（分子）の構造'!I$51</f>
        <v>670</v>
      </c>
      <c r="E57" s="137"/>
      <c r="F57" s="137"/>
      <c r="G57" s="137">
        <f>'将来負担比率（分子）の構造'!J$51</f>
        <v>673</v>
      </c>
      <c r="H57" s="137"/>
      <c r="I57" s="137"/>
      <c r="J57" s="137">
        <f>'将来負担比率（分子）の構造'!K$51</f>
        <v>669</v>
      </c>
      <c r="K57" s="137"/>
      <c r="L57" s="137"/>
      <c r="M57" s="137">
        <f>'将来負担比率（分子）の構造'!L$51</f>
        <v>631</v>
      </c>
      <c r="N57" s="137"/>
      <c r="O57" s="137"/>
      <c r="P57" s="137">
        <f>'将来負担比率（分子）の構造'!M$51</f>
        <v>678</v>
      </c>
    </row>
    <row r="58" spans="1:16" x14ac:dyDescent="0.15">
      <c r="A58" s="137" t="s">
        <v>35</v>
      </c>
      <c r="B58" s="137"/>
      <c r="C58" s="137"/>
      <c r="D58" s="137">
        <f>'将来負担比率（分子）の構造'!I$50</f>
        <v>1155</v>
      </c>
      <c r="E58" s="137"/>
      <c r="F58" s="137"/>
      <c r="G58" s="137">
        <f>'将来負担比率（分子）の構造'!J$50</f>
        <v>1282</v>
      </c>
      <c r="H58" s="137"/>
      <c r="I58" s="137"/>
      <c r="J58" s="137">
        <f>'将来負担比率（分子）の構造'!K$50</f>
        <v>1279</v>
      </c>
      <c r="K58" s="137"/>
      <c r="L58" s="137"/>
      <c r="M58" s="137">
        <f>'将来負担比率（分子）の構造'!L$50</f>
        <v>1547</v>
      </c>
      <c r="N58" s="137"/>
      <c r="O58" s="137"/>
      <c r="P58" s="137">
        <f>'将来負担比率（分子）の構造'!M$50</f>
        <v>1670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72</v>
      </c>
      <c r="C61" s="137"/>
      <c r="D61" s="137"/>
      <c r="E61" s="137">
        <f>'将来負担比率（分子）の構造'!J$46</f>
        <v>54</v>
      </c>
      <c r="F61" s="137"/>
      <c r="G61" s="137"/>
      <c r="H61" s="137">
        <f>'将来負担比率（分子）の構造'!K$46</f>
        <v>46</v>
      </c>
      <c r="I61" s="137"/>
      <c r="J61" s="137"/>
      <c r="K61" s="137">
        <f>'将来負担比率（分子）の構造'!L$46</f>
        <v>39</v>
      </c>
      <c r="L61" s="137"/>
      <c r="M61" s="137"/>
      <c r="N61" s="137">
        <f>'将来負担比率（分子）の構造'!M$46</f>
        <v>31</v>
      </c>
      <c r="O61" s="137"/>
      <c r="P61" s="137"/>
    </row>
    <row r="62" spans="1:16" x14ac:dyDescent="0.15">
      <c r="A62" s="137" t="s">
        <v>29</v>
      </c>
      <c r="B62" s="137">
        <f>'将来負担比率（分子）の構造'!I$45</f>
        <v>411</v>
      </c>
      <c r="C62" s="137"/>
      <c r="D62" s="137"/>
      <c r="E62" s="137">
        <f>'将来負担比率（分子）の構造'!J$45</f>
        <v>404</v>
      </c>
      <c r="F62" s="137"/>
      <c r="G62" s="137"/>
      <c r="H62" s="137">
        <f>'将来負担比率（分子）の構造'!K$45</f>
        <v>385</v>
      </c>
      <c r="I62" s="137"/>
      <c r="J62" s="137"/>
      <c r="K62" s="137">
        <f>'将来負担比率（分子）の構造'!L$45</f>
        <v>337</v>
      </c>
      <c r="L62" s="137"/>
      <c r="M62" s="137"/>
      <c r="N62" s="137">
        <f>'将来負担比率（分子）の構造'!M$45</f>
        <v>336</v>
      </c>
      <c r="O62" s="137"/>
      <c r="P62" s="137"/>
    </row>
    <row r="63" spans="1:16" x14ac:dyDescent="0.15">
      <c r="A63" s="137" t="s">
        <v>28</v>
      </c>
      <c r="B63" s="137">
        <f>'将来負担比率（分子）の構造'!I$44</f>
        <v>89</v>
      </c>
      <c r="C63" s="137"/>
      <c r="D63" s="137"/>
      <c r="E63" s="137">
        <f>'将来負担比率（分子）の構造'!J$44</f>
        <v>66</v>
      </c>
      <c r="F63" s="137"/>
      <c r="G63" s="137"/>
      <c r="H63" s="137">
        <f>'将来負担比率（分子）の構造'!K$44</f>
        <v>47</v>
      </c>
      <c r="I63" s="137"/>
      <c r="J63" s="137"/>
      <c r="K63" s="137">
        <f>'将来負担比率（分子）の構造'!L$44</f>
        <v>37</v>
      </c>
      <c r="L63" s="137"/>
      <c r="M63" s="137"/>
      <c r="N63" s="137">
        <f>'将来負担比率（分子）の構造'!M$44</f>
        <v>26</v>
      </c>
      <c r="O63" s="137"/>
      <c r="P63" s="137"/>
    </row>
    <row r="64" spans="1:16" x14ac:dyDescent="0.15">
      <c r="A64" s="137" t="s">
        <v>27</v>
      </c>
      <c r="B64" s="137">
        <f>'将来負担比率（分子）の構造'!I$43</f>
        <v>434</v>
      </c>
      <c r="C64" s="137"/>
      <c r="D64" s="137"/>
      <c r="E64" s="137">
        <f>'将来負担比率（分子）の構造'!J$43</f>
        <v>470</v>
      </c>
      <c r="F64" s="137"/>
      <c r="G64" s="137"/>
      <c r="H64" s="137">
        <f>'将来負担比率（分子）の構造'!K$43</f>
        <v>409</v>
      </c>
      <c r="I64" s="137"/>
      <c r="J64" s="137"/>
      <c r="K64" s="137">
        <f>'将来負担比率（分子）の構造'!L$43</f>
        <v>419</v>
      </c>
      <c r="L64" s="137"/>
      <c r="M64" s="137"/>
      <c r="N64" s="137">
        <f>'将来負担比率（分子）の構造'!M$43</f>
        <v>445</v>
      </c>
      <c r="O64" s="137"/>
      <c r="P64" s="137"/>
    </row>
    <row r="65" spans="1:16" x14ac:dyDescent="0.15">
      <c r="A65" s="137" t="s">
        <v>26</v>
      </c>
      <c r="B65" s="137">
        <f>'将来負担比率（分子）の構造'!I$42</f>
        <v>15</v>
      </c>
      <c r="C65" s="137"/>
      <c r="D65" s="137"/>
      <c r="E65" s="137">
        <f>'将来負担比率（分子）の構造'!J$42</f>
        <v>12</v>
      </c>
      <c r="F65" s="137"/>
      <c r="G65" s="137"/>
      <c r="H65" s="137">
        <f>'将来負担比率（分子）の構造'!K$42</f>
        <v>9</v>
      </c>
      <c r="I65" s="137"/>
      <c r="J65" s="137"/>
      <c r="K65" s="137">
        <f>'将来負担比率（分子）の構造'!L$42</f>
        <v>6</v>
      </c>
      <c r="L65" s="137"/>
      <c r="M65" s="137"/>
      <c r="N65" s="137">
        <f>'将来負担比率（分子）の構造'!M$42</f>
        <v>3</v>
      </c>
      <c r="O65" s="137"/>
      <c r="P65" s="137"/>
    </row>
    <row r="66" spans="1:16" x14ac:dyDescent="0.15">
      <c r="A66" s="137" t="s">
        <v>25</v>
      </c>
      <c r="B66" s="137">
        <f>'将来負担比率（分子）の構造'!I$41</f>
        <v>3795</v>
      </c>
      <c r="C66" s="137"/>
      <c r="D66" s="137"/>
      <c r="E66" s="137">
        <f>'将来負担比率（分子）の構造'!J$41</f>
        <v>3790</v>
      </c>
      <c r="F66" s="137"/>
      <c r="G66" s="137"/>
      <c r="H66" s="137">
        <f>'将来負担比率（分子）の構造'!K$41</f>
        <v>3783</v>
      </c>
      <c r="I66" s="137"/>
      <c r="J66" s="137"/>
      <c r="K66" s="137">
        <f>'将来負担比率（分子）の構造'!L$41</f>
        <v>3855</v>
      </c>
      <c r="L66" s="137"/>
      <c r="M66" s="137"/>
      <c r="N66" s="137">
        <f>'将来負担比率（分子）の構造'!M$41</f>
        <v>3895</v>
      </c>
      <c r="O66" s="137"/>
      <c r="P66" s="137"/>
    </row>
    <row r="67" spans="1:16" x14ac:dyDescent="0.15">
      <c r="A67" s="137" t="s">
        <v>63</v>
      </c>
      <c r="B67" s="137" t="e">
        <f>NA()</f>
        <v>#N/A</v>
      </c>
      <c r="C67" s="137">
        <f>IF(ISNUMBER('将来負担比率（分子）の構造'!I$53), IF('将来負担比率（分子）の構造'!I$53 &lt; 0, 0, '将来負担比率（分子）の構造'!I$53), NA())</f>
        <v>364</v>
      </c>
      <c r="D67" s="137" t="e">
        <f>NA()</f>
        <v>#N/A</v>
      </c>
      <c r="E67" s="137" t="e">
        <f>NA()</f>
        <v>#N/A</v>
      </c>
      <c r="F67" s="137">
        <f>IF(ISNUMBER('将来負担比率（分子）の構造'!J$53), IF('将来負担比率（分子）の構造'!J$53 &lt; 0, 0, '将来負担比率（分子）の構造'!J$53), NA())</f>
        <v>213</v>
      </c>
      <c r="G67" s="137" t="e">
        <f>NA()</f>
        <v>#N/A</v>
      </c>
      <c r="H67" s="137" t="e">
        <f>NA()</f>
        <v>#N/A</v>
      </c>
      <c r="I67" s="137">
        <f>IF(ISNUMBER('将来負担比率（分子）の構造'!K$53), IF('将来負担比率（分子）の構造'!K$53 &lt; 0, 0, '将来負担比率（分子）の構造'!K$53), NA())</f>
        <v>117</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168498</v>
      </c>
      <c r="S5" s="615"/>
      <c r="T5" s="615"/>
      <c r="U5" s="615"/>
      <c r="V5" s="615"/>
      <c r="W5" s="615"/>
      <c r="X5" s="615"/>
      <c r="Y5" s="616"/>
      <c r="Z5" s="617">
        <v>4.5999999999999996</v>
      </c>
      <c r="AA5" s="617"/>
      <c r="AB5" s="617"/>
      <c r="AC5" s="617"/>
      <c r="AD5" s="618">
        <v>168498</v>
      </c>
      <c r="AE5" s="618"/>
      <c r="AF5" s="618"/>
      <c r="AG5" s="618"/>
      <c r="AH5" s="618"/>
      <c r="AI5" s="618"/>
      <c r="AJ5" s="618"/>
      <c r="AK5" s="618"/>
      <c r="AL5" s="619">
        <v>9.8000000000000007</v>
      </c>
      <c r="AM5" s="620"/>
      <c r="AN5" s="620"/>
      <c r="AO5" s="621"/>
      <c r="AP5" s="611" t="s">
        <v>207</v>
      </c>
      <c r="AQ5" s="612"/>
      <c r="AR5" s="612"/>
      <c r="AS5" s="612"/>
      <c r="AT5" s="612"/>
      <c r="AU5" s="612"/>
      <c r="AV5" s="612"/>
      <c r="AW5" s="612"/>
      <c r="AX5" s="612"/>
      <c r="AY5" s="612"/>
      <c r="AZ5" s="612"/>
      <c r="BA5" s="612"/>
      <c r="BB5" s="612"/>
      <c r="BC5" s="612"/>
      <c r="BD5" s="612"/>
      <c r="BE5" s="612"/>
      <c r="BF5" s="613"/>
      <c r="BG5" s="625">
        <v>162348</v>
      </c>
      <c r="BH5" s="626"/>
      <c r="BI5" s="626"/>
      <c r="BJ5" s="626"/>
      <c r="BK5" s="626"/>
      <c r="BL5" s="626"/>
      <c r="BM5" s="626"/>
      <c r="BN5" s="627"/>
      <c r="BO5" s="628">
        <v>96.4</v>
      </c>
      <c r="BP5" s="628"/>
      <c r="BQ5" s="628"/>
      <c r="BR5" s="628"/>
      <c r="BS5" s="629">
        <v>1723</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39889</v>
      </c>
      <c r="S6" s="626"/>
      <c r="T6" s="626"/>
      <c r="U6" s="626"/>
      <c r="V6" s="626"/>
      <c r="W6" s="626"/>
      <c r="X6" s="626"/>
      <c r="Y6" s="627"/>
      <c r="Z6" s="628">
        <v>1.1000000000000001</v>
      </c>
      <c r="AA6" s="628"/>
      <c r="AB6" s="628"/>
      <c r="AC6" s="628"/>
      <c r="AD6" s="629">
        <v>39889</v>
      </c>
      <c r="AE6" s="629"/>
      <c r="AF6" s="629"/>
      <c r="AG6" s="629"/>
      <c r="AH6" s="629"/>
      <c r="AI6" s="629"/>
      <c r="AJ6" s="629"/>
      <c r="AK6" s="629"/>
      <c r="AL6" s="630">
        <v>2.2999999999999998</v>
      </c>
      <c r="AM6" s="631"/>
      <c r="AN6" s="631"/>
      <c r="AO6" s="632"/>
      <c r="AP6" s="622" t="s">
        <v>212</v>
      </c>
      <c r="AQ6" s="623"/>
      <c r="AR6" s="623"/>
      <c r="AS6" s="623"/>
      <c r="AT6" s="623"/>
      <c r="AU6" s="623"/>
      <c r="AV6" s="623"/>
      <c r="AW6" s="623"/>
      <c r="AX6" s="623"/>
      <c r="AY6" s="623"/>
      <c r="AZ6" s="623"/>
      <c r="BA6" s="623"/>
      <c r="BB6" s="623"/>
      <c r="BC6" s="623"/>
      <c r="BD6" s="623"/>
      <c r="BE6" s="623"/>
      <c r="BF6" s="624"/>
      <c r="BG6" s="625">
        <v>162348</v>
      </c>
      <c r="BH6" s="626"/>
      <c r="BI6" s="626"/>
      <c r="BJ6" s="626"/>
      <c r="BK6" s="626"/>
      <c r="BL6" s="626"/>
      <c r="BM6" s="626"/>
      <c r="BN6" s="627"/>
      <c r="BO6" s="628">
        <v>96.4</v>
      </c>
      <c r="BP6" s="628"/>
      <c r="BQ6" s="628"/>
      <c r="BR6" s="628"/>
      <c r="BS6" s="629">
        <v>1723</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51111</v>
      </c>
      <c r="CS6" s="626"/>
      <c r="CT6" s="626"/>
      <c r="CU6" s="626"/>
      <c r="CV6" s="626"/>
      <c r="CW6" s="626"/>
      <c r="CX6" s="626"/>
      <c r="CY6" s="627"/>
      <c r="CZ6" s="628">
        <v>1.4</v>
      </c>
      <c r="DA6" s="628"/>
      <c r="DB6" s="628"/>
      <c r="DC6" s="628"/>
      <c r="DD6" s="634" t="s">
        <v>214</v>
      </c>
      <c r="DE6" s="626"/>
      <c r="DF6" s="626"/>
      <c r="DG6" s="626"/>
      <c r="DH6" s="626"/>
      <c r="DI6" s="626"/>
      <c r="DJ6" s="626"/>
      <c r="DK6" s="626"/>
      <c r="DL6" s="626"/>
      <c r="DM6" s="626"/>
      <c r="DN6" s="626"/>
      <c r="DO6" s="626"/>
      <c r="DP6" s="627"/>
      <c r="DQ6" s="634">
        <v>51111</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170</v>
      </c>
      <c r="S7" s="626"/>
      <c r="T7" s="626"/>
      <c r="U7" s="626"/>
      <c r="V7" s="626"/>
      <c r="W7" s="626"/>
      <c r="X7" s="626"/>
      <c r="Y7" s="627"/>
      <c r="Z7" s="628">
        <v>0</v>
      </c>
      <c r="AA7" s="628"/>
      <c r="AB7" s="628"/>
      <c r="AC7" s="628"/>
      <c r="AD7" s="629">
        <v>170</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70826</v>
      </c>
      <c r="BH7" s="626"/>
      <c r="BI7" s="626"/>
      <c r="BJ7" s="626"/>
      <c r="BK7" s="626"/>
      <c r="BL7" s="626"/>
      <c r="BM7" s="626"/>
      <c r="BN7" s="627"/>
      <c r="BO7" s="628">
        <v>42</v>
      </c>
      <c r="BP7" s="628"/>
      <c r="BQ7" s="628"/>
      <c r="BR7" s="628"/>
      <c r="BS7" s="629">
        <v>1723</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887031</v>
      </c>
      <c r="CS7" s="626"/>
      <c r="CT7" s="626"/>
      <c r="CU7" s="626"/>
      <c r="CV7" s="626"/>
      <c r="CW7" s="626"/>
      <c r="CX7" s="626"/>
      <c r="CY7" s="627"/>
      <c r="CZ7" s="628">
        <v>24.6</v>
      </c>
      <c r="DA7" s="628"/>
      <c r="DB7" s="628"/>
      <c r="DC7" s="628"/>
      <c r="DD7" s="634">
        <v>75514</v>
      </c>
      <c r="DE7" s="626"/>
      <c r="DF7" s="626"/>
      <c r="DG7" s="626"/>
      <c r="DH7" s="626"/>
      <c r="DI7" s="626"/>
      <c r="DJ7" s="626"/>
      <c r="DK7" s="626"/>
      <c r="DL7" s="626"/>
      <c r="DM7" s="626"/>
      <c r="DN7" s="626"/>
      <c r="DO7" s="626"/>
      <c r="DP7" s="627"/>
      <c r="DQ7" s="634">
        <v>773899</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314</v>
      </c>
      <c r="S8" s="626"/>
      <c r="T8" s="626"/>
      <c r="U8" s="626"/>
      <c r="V8" s="626"/>
      <c r="W8" s="626"/>
      <c r="X8" s="626"/>
      <c r="Y8" s="627"/>
      <c r="Z8" s="628">
        <v>0</v>
      </c>
      <c r="AA8" s="628"/>
      <c r="AB8" s="628"/>
      <c r="AC8" s="628"/>
      <c r="AD8" s="629">
        <v>314</v>
      </c>
      <c r="AE8" s="629"/>
      <c r="AF8" s="629"/>
      <c r="AG8" s="629"/>
      <c r="AH8" s="629"/>
      <c r="AI8" s="629"/>
      <c r="AJ8" s="629"/>
      <c r="AK8" s="629"/>
      <c r="AL8" s="630">
        <v>0</v>
      </c>
      <c r="AM8" s="631"/>
      <c r="AN8" s="631"/>
      <c r="AO8" s="632"/>
      <c r="AP8" s="622" t="s">
        <v>219</v>
      </c>
      <c r="AQ8" s="623"/>
      <c r="AR8" s="623"/>
      <c r="AS8" s="623"/>
      <c r="AT8" s="623"/>
      <c r="AU8" s="623"/>
      <c r="AV8" s="623"/>
      <c r="AW8" s="623"/>
      <c r="AX8" s="623"/>
      <c r="AY8" s="623"/>
      <c r="AZ8" s="623"/>
      <c r="BA8" s="623"/>
      <c r="BB8" s="623"/>
      <c r="BC8" s="623"/>
      <c r="BD8" s="623"/>
      <c r="BE8" s="623"/>
      <c r="BF8" s="624"/>
      <c r="BG8" s="625">
        <v>3120</v>
      </c>
      <c r="BH8" s="626"/>
      <c r="BI8" s="626"/>
      <c r="BJ8" s="626"/>
      <c r="BK8" s="626"/>
      <c r="BL8" s="626"/>
      <c r="BM8" s="626"/>
      <c r="BN8" s="627"/>
      <c r="BO8" s="628">
        <v>1.9</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419968</v>
      </c>
      <c r="CS8" s="626"/>
      <c r="CT8" s="626"/>
      <c r="CU8" s="626"/>
      <c r="CV8" s="626"/>
      <c r="CW8" s="626"/>
      <c r="CX8" s="626"/>
      <c r="CY8" s="627"/>
      <c r="CZ8" s="628">
        <v>11.6</v>
      </c>
      <c r="DA8" s="628"/>
      <c r="DB8" s="628"/>
      <c r="DC8" s="628"/>
      <c r="DD8" s="634">
        <v>46897</v>
      </c>
      <c r="DE8" s="626"/>
      <c r="DF8" s="626"/>
      <c r="DG8" s="626"/>
      <c r="DH8" s="626"/>
      <c r="DI8" s="626"/>
      <c r="DJ8" s="626"/>
      <c r="DK8" s="626"/>
      <c r="DL8" s="626"/>
      <c r="DM8" s="626"/>
      <c r="DN8" s="626"/>
      <c r="DO8" s="626"/>
      <c r="DP8" s="627"/>
      <c r="DQ8" s="634">
        <v>223630</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187</v>
      </c>
      <c r="S9" s="626"/>
      <c r="T9" s="626"/>
      <c r="U9" s="626"/>
      <c r="V9" s="626"/>
      <c r="W9" s="626"/>
      <c r="X9" s="626"/>
      <c r="Y9" s="627"/>
      <c r="Z9" s="628">
        <v>0</v>
      </c>
      <c r="AA9" s="628"/>
      <c r="AB9" s="628"/>
      <c r="AC9" s="628"/>
      <c r="AD9" s="629">
        <v>187</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59057</v>
      </c>
      <c r="BH9" s="626"/>
      <c r="BI9" s="626"/>
      <c r="BJ9" s="626"/>
      <c r="BK9" s="626"/>
      <c r="BL9" s="626"/>
      <c r="BM9" s="626"/>
      <c r="BN9" s="627"/>
      <c r="BO9" s="628">
        <v>35</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219248</v>
      </c>
      <c r="CS9" s="626"/>
      <c r="CT9" s="626"/>
      <c r="CU9" s="626"/>
      <c r="CV9" s="626"/>
      <c r="CW9" s="626"/>
      <c r="CX9" s="626"/>
      <c r="CY9" s="627"/>
      <c r="CZ9" s="628">
        <v>6.1</v>
      </c>
      <c r="DA9" s="628"/>
      <c r="DB9" s="628"/>
      <c r="DC9" s="628"/>
      <c r="DD9" s="634">
        <v>3027</v>
      </c>
      <c r="DE9" s="626"/>
      <c r="DF9" s="626"/>
      <c r="DG9" s="626"/>
      <c r="DH9" s="626"/>
      <c r="DI9" s="626"/>
      <c r="DJ9" s="626"/>
      <c r="DK9" s="626"/>
      <c r="DL9" s="626"/>
      <c r="DM9" s="626"/>
      <c r="DN9" s="626"/>
      <c r="DO9" s="626"/>
      <c r="DP9" s="627"/>
      <c r="DQ9" s="634">
        <v>128693</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37681</v>
      </c>
      <c r="S10" s="626"/>
      <c r="T10" s="626"/>
      <c r="U10" s="626"/>
      <c r="V10" s="626"/>
      <c r="W10" s="626"/>
      <c r="X10" s="626"/>
      <c r="Y10" s="627"/>
      <c r="Z10" s="628">
        <v>1</v>
      </c>
      <c r="AA10" s="628"/>
      <c r="AB10" s="628"/>
      <c r="AC10" s="628"/>
      <c r="AD10" s="629">
        <v>37681</v>
      </c>
      <c r="AE10" s="629"/>
      <c r="AF10" s="629"/>
      <c r="AG10" s="629"/>
      <c r="AH10" s="629"/>
      <c r="AI10" s="629"/>
      <c r="AJ10" s="629"/>
      <c r="AK10" s="629"/>
      <c r="AL10" s="630">
        <v>2.2000000000000002</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5197</v>
      </c>
      <c r="BH10" s="626"/>
      <c r="BI10" s="626"/>
      <c r="BJ10" s="626"/>
      <c r="BK10" s="626"/>
      <c r="BL10" s="626"/>
      <c r="BM10" s="626"/>
      <c r="BN10" s="627"/>
      <c r="BO10" s="628">
        <v>3.1</v>
      </c>
      <c r="BP10" s="628"/>
      <c r="BQ10" s="628"/>
      <c r="BR10" s="628"/>
      <c r="BS10" s="634">
        <v>861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13</v>
      </c>
      <c r="CS10" s="626"/>
      <c r="CT10" s="626"/>
      <c r="CU10" s="626"/>
      <c r="CV10" s="626"/>
      <c r="CW10" s="626"/>
      <c r="CX10" s="626"/>
      <c r="CY10" s="627"/>
      <c r="CZ10" s="628">
        <v>0</v>
      </c>
      <c r="DA10" s="628"/>
      <c r="DB10" s="628"/>
      <c r="DC10" s="628"/>
      <c r="DD10" s="634" t="s">
        <v>110</v>
      </c>
      <c r="DE10" s="626"/>
      <c r="DF10" s="626"/>
      <c r="DG10" s="626"/>
      <c r="DH10" s="626"/>
      <c r="DI10" s="626"/>
      <c r="DJ10" s="626"/>
      <c r="DK10" s="626"/>
      <c r="DL10" s="626"/>
      <c r="DM10" s="626"/>
      <c r="DN10" s="626"/>
      <c r="DO10" s="626"/>
      <c r="DP10" s="627"/>
      <c r="DQ10" s="634">
        <v>13</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3452</v>
      </c>
      <c r="BH11" s="626"/>
      <c r="BI11" s="626"/>
      <c r="BJ11" s="626"/>
      <c r="BK11" s="626"/>
      <c r="BL11" s="626"/>
      <c r="BM11" s="626"/>
      <c r="BN11" s="627"/>
      <c r="BO11" s="628">
        <v>2</v>
      </c>
      <c r="BP11" s="628"/>
      <c r="BQ11" s="628"/>
      <c r="BR11" s="628"/>
      <c r="BS11" s="634">
        <v>862</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499443</v>
      </c>
      <c r="CS11" s="626"/>
      <c r="CT11" s="626"/>
      <c r="CU11" s="626"/>
      <c r="CV11" s="626"/>
      <c r="CW11" s="626"/>
      <c r="CX11" s="626"/>
      <c r="CY11" s="627"/>
      <c r="CZ11" s="628">
        <v>13.8</v>
      </c>
      <c r="DA11" s="628"/>
      <c r="DB11" s="628"/>
      <c r="DC11" s="628"/>
      <c r="DD11" s="634">
        <v>89658</v>
      </c>
      <c r="DE11" s="626"/>
      <c r="DF11" s="626"/>
      <c r="DG11" s="626"/>
      <c r="DH11" s="626"/>
      <c r="DI11" s="626"/>
      <c r="DJ11" s="626"/>
      <c r="DK11" s="626"/>
      <c r="DL11" s="626"/>
      <c r="DM11" s="626"/>
      <c r="DN11" s="626"/>
      <c r="DO11" s="626"/>
      <c r="DP11" s="627"/>
      <c r="DQ11" s="634">
        <v>218349</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72430</v>
      </c>
      <c r="BH12" s="626"/>
      <c r="BI12" s="626"/>
      <c r="BJ12" s="626"/>
      <c r="BK12" s="626"/>
      <c r="BL12" s="626"/>
      <c r="BM12" s="626"/>
      <c r="BN12" s="627"/>
      <c r="BO12" s="628">
        <v>43</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406940</v>
      </c>
      <c r="CS12" s="626"/>
      <c r="CT12" s="626"/>
      <c r="CU12" s="626"/>
      <c r="CV12" s="626"/>
      <c r="CW12" s="626"/>
      <c r="CX12" s="626"/>
      <c r="CY12" s="627"/>
      <c r="CZ12" s="628">
        <v>11.3</v>
      </c>
      <c r="DA12" s="628"/>
      <c r="DB12" s="628"/>
      <c r="DC12" s="628"/>
      <c r="DD12" s="634">
        <v>262082</v>
      </c>
      <c r="DE12" s="626"/>
      <c r="DF12" s="626"/>
      <c r="DG12" s="626"/>
      <c r="DH12" s="626"/>
      <c r="DI12" s="626"/>
      <c r="DJ12" s="626"/>
      <c r="DK12" s="626"/>
      <c r="DL12" s="626"/>
      <c r="DM12" s="626"/>
      <c r="DN12" s="626"/>
      <c r="DO12" s="626"/>
      <c r="DP12" s="627"/>
      <c r="DQ12" s="634">
        <v>138353</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6781</v>
      </c>
      <c r="S13" s="626"/>
      <c r="T13" s="626"/>
      <c r="U13" s="626"/>
      <c r="V13" s="626"/>
      <c r="W13" s="626"/>
      <c r="X13" s="626"/>
      <c r="Y13" s="627"/>
      <c r="Z13" s="628">
        <v>0.2</v>
      </c>
      <c r="AA13" s="628"/>
      <c r="AB13" s="628"/>
      <c r="AC13" s="628"/>
      <c r="AD13" s="629">
        <v>6781</v>
      </c>
      <c r="AE13" s="629"/>
      <c r="AF13" s="629"/>
      <c r="AG13" s="629"/>
      <c r="AH13" s="629"/>
      <c r="AI13" s="629"/>
      <c r="AJ13" s="629"/>
      <c r="AK13" s="629"/>
      <c r="AL13" s="630">
        <v>0.4</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70928</v>
      </c>
      <c r="BH13" s="626"/>
      <c r="BI13" s="626"/>
      <c r="BJ13" s="626"/>
      <c r="BK13" s="626"/>
      <c r="BL13" s="626"/>
      <c r="BM13" s="626"/>
      <c r="BN13" s="627"/>
      <c r="BO13" s="628">
        <v>42.1</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398400</v>
      </c>
      <c r="CS13" s="626"/>
      <c r="CT13" s="626"/>
      <c r="CU13" s="626"/>
      <c r="CV13" s="626"/>
      <c r="CW13" s="626"/>
      <c r="CX13" s="626"/>
      <c r="CY13" s="627"/>
      <c r="CZ13" s="628">
        <v>11</v>
      </c>
      <c r="DA13" s="628"/>
      <c r="DB13" s="628"/>
      <c r="DC13" s="628"/>
      <c r="DD13" s="634">
        <v>311239</v>
      </c>
      <c r="DE13" s="626"/>
      <c r="DF13" s="626"/>
      <c r="DG13" s="626"/>
      <c r="DH13" s="626"/>
      <c r="DI13" s="626"/>
      <c r="DJ13" s="626"/>
      <c r="DK13" s="626"/>
      <c r="DL13" s="626"/>
      <c r="DM13" s="626"/>
      <c r="DN13" s="626"/>
      <c r="DO13" s="626"/>
      <c r="DP13" s="627"/>
      <c r="DQ13" s="634">
        <v>103796</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6000</v>
      </c>
      <c r="BH14" s="626"/>
      <c r="BI14" s="626"/>
      <c r="BJ14" s="626"/>
      <c r="BK14" s="626"/>
      <c r="BL14" s="626"/>
      <c r="BM14" s="626"/>
      <c r="BN14" s="627"/>
      <c r="BO14" s="628">
        <v>3.6</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100440</v>
      </c>
      <c r="CS14" s="626"/>
      <c r="CT14" s="626"/>
      <c r="CU14" s="626"/>
      <c r="CV14" s="626"/>
      <c r="CW14" s="626"/>
      <c r="CX14" s="626"/>
      <c r="CY14" s="627"/>
      <c r="CZ14" s="628">
        <v>2.8</v>
      </c>
      <c r="DA14" s="628"/>
      <c r="DB14" s="628"/>
      <c r="DC14" s="628"/>
      <c r="DD14" s="634" t="s">
        <v>110</v>
      </c>
      <c r="DE14" s="626"/>
      <c r="DF14" s="626"/>
      <c r="DG14" s="626"/>
      <c r="DH14" s="626"/>
      <c r="DI14" s="626"/>
      <c r="DJ14" s="626"/>
      <c r="DK14" s="626"/>
      <c r="DL14" s="626"/>
      <c r="DM14" s="626"/>
      <c r="DN14" s="626"/>
      <c r="DO14" s="626"/>
      <c r="DP14" s="627"/>
      <c r="DQ14" s="634">
        <v>98540</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264</v>
      </c>
      <c r="S15" s="626"/>
      <c r="T15" s="626"/>
      <c r="U15" s="626"/>
      <c r="V15" s="626"/>
      <c r="W15" s="626"/>
      <c r="X15" s="626"/>
      <c r="Y15" s="627"/>
      <c r="Z15" s="628">
        <v>0</v>
      </c>
      <c r="AA15" s="628"/>
      <c r="AB15" s="628"/>
      <c r="AC15" s="628"/>
      <c r="AD15" s="629">
        <v>264</v>
      </c>
      <c r="AE15" s="629"/>
      <c r="AF15" s="629"/>
      <c r="AG15" s="629"/>
      <c r="AH15" s="629"/>
      <c r="AI15" s="629"/>
      <c r="AJ15" s="629"/>
      <c r="AK15" s="629"/>
      <c r="AL15" s="630">
        <v>0</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13092</v>
      </c>
      <c r="BH15" s="626"/>
      <c r="BI15" s="626"/>
      <c r="BJ15" s="626"/>
      <c r="BK15" s="626"/>
      <c r="BL15" s="626"/>
      <c r="BM15" s="626"/>
      <c r="BN15" s="627"/>
      <c r="BO15" s="628">
        <v>7.8</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199379</v>
      </c>
      <c r="CS15" s="626"/>
      <c r="CT15" s="626"/>
      <c r="CU15" s="626"/>
      <c r="CV15" s="626"/>
      <c r="CW15" s="626"/>
      <c r="CX15" s="626"/>
      <c r="CY15" s="627"/>
      <c r="CZ15" s="628">
        <v>5.5</v>
      </c>
      <c r="DA15" s="628"/>
      <c r="DB15" s="628"/>
      <c r="DC15" s="628"/>
      <c r="DD15" s="634">
        <v>30721</v>
      </c>
      <c r="DE15" s="626"/>
      <c r="DF15" s="626"/>
      <c r="DG15" s="626"/>
      <c r="DH15" s="626"/>
      <c r="DI15" s="626"/>
      <c r="DJ15" s="626"/>
      <c r="DK15" s="626"/>
      <c r="DL15" s="626"/>
      <c r="DM15" s="626"/>
      <c r="DN15" s="626"/>
      <c r="DO15" s="626"/>
      <c r="DP15" s="627"/>
      <c r="DQ15" s="634">
        <v>182713</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1593560</v>
      </c>
      <c r="S16" s="626"/>
      <c r="T16" s="626"/>
      <c r="U16" s="626"/>
      <c r="V16" s="626"/>
      <c r="W16" s="626"/>
      <c r="X16" s="626"/>
      <c r="Y16" s="627"/>
      <c r="Z16" s="628">
        <v>43.4</v>
      </c>
      <c r="AA16" s="628"/>
      <c r="AB16" s="628"/>
      <c r="AC16" s="628"/>
      <c r="AD16" s="629">
        <v>1462783</v>
      </c>
      <c r="AE16" s="629"/>
      <c r="AF16" s="629"/>
      <c r="AG16" s="629"/>
      <c r="AH16" s="629"/>
      <c r="AI16" s="629"/>
      <c r="AJ16" s="629"/>
      <c r="AK16" s="629"/>
      <c r="AL16" s="630">
        <v>85.2</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5</v>
      </c>
      <c r="CS16" s="626"/>
      <c r="CT16" s="626"/>
      <c r="CU16" s="626"/>
      <c r="CV16" s="626"/>
      <c r="CW16" s="626"/>
      <c r="CX16" s="626"/>
      <c r="CY16" s="627"/>
      <c r="CZ16" s="628">
        <v>0</v>
      </c>
      <c r="DA16" s="628"/>
      <c r="DB16" s="628"/>
      <c r="DC16" s="628"/>
      <c r="DD16" s="634" t="s">
        <v>110</v>
      </c>
      <c r="DE16" s="626"/>
      <c r="DF16" s="626"/>
      <c r="DG16" s="626"/>
      <c r="DH16" s="626"/>
      <c r="DI16" s="626"/>
      <c r="DJ16" s="626"/>
      <c r="DK16" s="626"/>
      <c r="DL16" s="626"/>
      <c r="DM16" s="626"/>
      <c r="DN16" s="626"/>
      <c r="DO16" s="626"/>
      <c r="DP16" s="627"/>
      <c r="DQ16" s="634">
        <v>5</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1462783</v>
      </c>
      <c r="S17" s="626"/>
      <c r="T17" s="626"/>
      <c r="U17" s="626"/>
      <c r="V17" s="626"/>
      <c r="W17" s="626"/>
      <c r="X17" s="626"/>
      <c r="Y17" s="627"/>
      <c r="Z17" s="628">
        <v>39.9</v>
      </c>
      <c r="AA17" s="628"/>
      <c r="AB17" s="628"/>
      <c r="AC17" s="628"/>
      <c r="AD17" s="629">
        <v>1462783</v>
      </c>
      <c r="AE17" s="629"/>
      <c r="AF17" s="629"/>
      <c r="AG17" s="629"/>
      <c r="AH17" s="629"/>
      <c r="AI17" s="629"/>
      <c r="AJ17" s="629"/>
      <c r="AK17" s="629"/>
      <c r="AL17" s="630">
        <v>85.2</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428573</v>
      </c>
      <c r="CS17" s="626"/>
      <c r="CT17" s="626"/>
      <c r="CU17" s="626"/>
      <c r="CV17" s="626"/>
      <c r="CW17" s="626"/>
      <c r="CX17" s="626"/>
      <c r="CY17" s="627"/>
      <c r="CZ17" s="628">
        <v>11.9</v>
      </c>
      <c r="DA17" s="628"/>
      <c r="DB17" s="628"/>
      <c r="DC17" s="628"/>
      <c r="DD17" s="634" t="s">
        <v>110</v>
      </c>
      <c r="DE17" s="626"/>
      <c r="DF17" s="626"/>
      <c r="DG17" s="626"/>
      <c r="DH17" s="626"/>
      <c r="DI17" s="626"/>
      <c r="DJ17" s="626"/>
      <c r="DK17" s="626"/>
      <c r="DL17" s="626"/>
      <c r="DM17" s="626"/>
      <c r="DN17" s="626"/>
      <c r="DO17" s="626"/>
      <c r="DP17" s="627"/>
      <c r="DQ17" s="634">
        <v>373182</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130777</v>
      </c>
      <c r="S18" s="626"/>
      <c r="T18" s="626"/>
      <c r="U18" s="626"/>
      <c r="V18" s="626"/>
      <c r="W18" s="626"/>
      <c r="X18" s="626"/>
      <c r="Y18" s="627"/>
      <c r="Z18" s="628">
        <v>3.6</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6150</v>
      </c>
      <c r="BH19" s="626"/>
      <c r="BI19" s="626"/>
      <c r="BJ19" s="626"/>
      <c r="BK19" s="626"/>
      <c r="BL19" s="626"/>
      <c r="BM19" s="626"/>
      <c r="BN19" s="627"/>
      <c r="BO19" s="628">
        <v>3.6</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1847344</v>
      </c>
      <c r="S20" s="626"/>
      <c r="T20" s="626"/>
      <c r="U20" s="626"/>
      <c r="V20" s="626"/>
      <c r="W20" s="626"/>
      <c r="X20" s="626"/>
      <c r="Y20" s="627"/>
      <c r="Z20" s="628">
        <v>50.3</v>
      </c>
      <c r="AA20" s="628"/>
      <c r="AB20" s="628"/>
      <c r="AC20" s="628"/>
      <c r="AD20" s="629">
        <v>1716567</v>
      </c>
      <c r="AE20" s="629"/>
      <c r="AF20" s="629"/>
      <c r="AG20" s="629"/>
      <c r="AH20" s="629"/>
      <c r="AI20" s="629"/>
      <c r="AJ20" s="629"/>
      <c r="AK20" s="629"/>
      <c r="AL20" s="630">
        <v>99.9</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6150</v>
      </c>
      <c r="BH20" s="626"/>
      <c r="BI20" s="626"/>
      <c r="BJ20" s="626"/>
      <c r="BK20" s="626"/>
      <c r="BL20" s="626"/>
      <c r="BM20" s="626"/>
      <c r="BN20" s="627"/>
      <c r="BO20" s="628">
        <v>3.6</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3610551</v>
      </c>
      <c r="CS20" s="626"/>
      <c r="CT20" s="626"/>
      <c r="CU20" s="626"/>
      <c r="CV20" s="626"/>
      <c r="CW20" s="626"/>
      <c r="CX20" s="626"/>
      <c r="CY20" s="627"/>
      <c r="CZ20" s="628">
        <v>100</v>
      </c>
      <c r="DA20" s="628"/>
      <c r="DB20" s="628"/>
      <c r="DC20" s="628"/>
      <c r="DD20" s="634">
        <v>819138</v>
      </c>
      <c r="DE20" s="626"/>
      <c r="DF20" s="626"/>
      <c r="DG20" s="626"/>
      <c r="DH20" s="626"/>
      <c r="DI20" s="626"/>
      <c r="DJ20" s="626"/>
      <c r="DK20" s="626"/>
      <c r="DL20" s="626"/>
      <c r="DM20" s="626"/>
      <c r="DN20" s="626"/>
      <c r="DO20" s="626"/>
      <c r="DP20" s="627"/>
      <c r="DQ20" s="634">
        <v>2292284</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t="s">
        <v>110</v>
      </c>
      <c r="S21" s="626"/>
      <c r="T21" s="626"/>
      <c r="U21" s="626"/>
      <c r="V21" s="626"/>
      <c r="W21" s="626"/>
      <c r="X21" s="626"/>
      <c r="Y21" s="627"/>
      <c r="Z21" s="628" t="s">
        <v>110</v>
      </c>
      <c r="AA21" s="628"/>
      <c r="AB21" s="628"/>
      <c r="AC21" s="628"/>
      <c r="AD21" s="629" t="s">
        <v>110</v>
      </c>
      <c r="AE21" s="629"/>
      <c r="AF21" s="629"/>
      <c r="AG21" s="629"/>
      <c r="AH21" s="629"/>
      <c r="AI21" s="629"/>
      <c r="AJ21" s="629"/>
      <c r="AK21" s="629"/>
      <c r="AL21" s="630" t="s">
        <v>110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6150</v>
      </c>
      <c r="BH21" s="626"/>
      <c r="BI21" s="626"/>
      <c r="BJ21" s="626"/>
      <c r="BK21" s="626"/>
      <c r="BL21" s="626"/>
      <c r="BM21" s="626"/>
      <c r="BN21" s="627"/>
      <c r="BO21" s="628">
        <v>3.6</v>
      </c>
      <c r="BP21" s="628"/>
      <c r="BQ21" s="628"/>
      <c r="BR21" s="628"/>
      <c r="BS21" s="634" t="s">
        <v>110</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19651</v>
      </c>
      <c r="S22" s="626"/>
      <c r="T22" s="626"/>
      <c r="U22" s="626"/>
      <c r="V22" s="626"/>
      <c r="W22" s="626"/>
      <c r="X22" s="626"/>
      <c r="Y22" s="627"/>
      <c r="Z22" s="628">
        <v>0.5</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66553</v>
      </c>
      <c r="S23" s="626"/>
      <c r="T23" s="626"/>
      <c r="U23" s="626"/>
      <c r="V23" s="626"/>
      <c r="W23" s="626"/>
      <c r="X23" s="626"/>
      <c r="Y23" s="627"/>
      <c r="Z23" s="628">
        <v>1.8</v>
      </c>
      <c r="AA23" s="628"/>
      <c r="AB23" s="628"/>
      <c r="AC23" s="628"/>
      <c r="AD23" s="629">
        <v>579</v>
      </c>
      <c r="AE23" s="629"/>
      <c r="AF23" s="629"/>
      <c r="AG23" s="629"/>
      <c r="AH23" s="629"/>
      <c r="AI23" s="629"/>
      <c r="AJ23" s="629"/>
      <c r="AK23" s="629"/>
      <c r="AL23" s="630">
        <v>0</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50" t="s">
        <v>267</v>
      </c>
      <c r="DM23" s="651"/>
      <c r="DN23" s="651"/>
      <c r="DO23" s="651"/>
      <c r="DP23" s="651"/>
      <c r="DQ23" s="651"/>
      <c r="DR23" s="651"/>
      <c r="DS23" s="651"/>
      <c r="DT23" s="651"/>
      <c r="DU23" s="651"/>
      <c r="DV23" s="652"/>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78733</v>
      </c>
      <c r="S24" s="626"/>
      <c r="T24" s="626"/>
      <c r="U24" s="626"/>
      <c r="V24" s="626"/>
      <c r="W24" s="626"/>
      <c r="X24" s="626"/>
      <c r="Y24" s="627"/>
      <c r="Z24" s="628">
        <v>2.1</v>
      </c>
      <c r="AA24" s="628"/>
      <c r="AB24" s="628"/>
      <c r="AC24" s="628"/>
      <c r="AD24" s="629" t="s">
        <v>110</v>
      </c>
      <c r="AE24" s="629"/>
      <c r="AF24" s="629"/>
      <c r="AG24" s="629"/>
      <c r="AH24" s="629"/>
      <c r="AI24" s="629"/>
      <c r="AJ24" s="629"/>
      <c r="AK24" s="629"/>
      <c r="AL24" s="630" t="s">
        <v>110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1060229</v>
      </c>
      <c r="CS24" s="615"/>
      <c r="CT24" s="615"/>
      <c r="CU24" s="615"/>
      <c r="CV24" s="615"/>
      <c r="CW24" s="615"/>
      <c r="CX24" s="615"/>
      <c r="CY24" s="616"/>
      <c r="CZ24" s="654">
        <v>29.4</v>
      </c>
      <c r="DA24" s="655"/>
      <c r="DB24" s="655"/>
      <c r="DC24" s="656"/>
      <c r="DD24" s="653">
        <v>858601</v>
      </c>
      <c r="DE24" s="615"/>
      <c r="DF24" s="615"/>
      <c r="DG24" s="615"/>
      <c r="DH24" s="615"/>
      <c r="DI24" s="615"/>
      <c r="DJ24" s="615"/>
      <c r="DK24" s="616"/>
      <c r="DL24" s="653">
        <v>845268</v>
      </c>
      <c r="DM24" s="615"/>
      <c r="DN24" s="615"/>
      <c r="DO24" s="615"/>
      <c r="DP24" s="615"/>
      <c r="DQ24" s="615"/>
      <c r="DR24" s="615"/>
      <c r="DS24" s="615"/>
      <c r="DT24" s="615"/>
      <c r="DU24" s="615"/>
      <c r="DV24" s="616"/>
      <c r="DW24" s="619">
        <v>47.5</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294122</v>
      </c>
      <c r="S25" s="626"/>
      <c r="T25" s="626"/>
      <c r="U25" s="626"/>
      <c r="V25" s="626"/>
      <c r="W25" s="626"/>
      <c r="X25" s="626"/>
      <c r="Y25" s="627"/>
      <c r="Z25" s="628">
        <v>8</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492960</v>
      </c>
      <c r="CS25" s="645"/>
      <c r="CT25" s="645"/>
      <c r="CU25" s="645"/>
      <c r="CV25" s="645"/>
      <c r="CW25" s="645"/>
      <c r="CX25" s="645"/>
      <c r="CY25" s="646"/>
      <c r="CZ25" s="659">
        <v>13.7</v>
      </c>
      <c r="DA25" s="660"/>
      <c r="DB25" s="660"/>
      <c r="DC25" s="661"/>
      <c r="DD25" s="634">
        <v>445875</v>
      </c>
      <c r="DE25" s="645"/>
      <c r="DF25" s="645"/>
      <c r="DG25" s="645"/>
      <c r="DH25" s="645"/>
      <c r="DI25" s="645"/>
      <c r="DJ25" s="645"/>
      <c r="DK25" s="646"/>
      <c r="DL25" s="634">
        <v>433971</v>
      </c>
      <c r="DM25" s="645"/>
      <c r="DN25" s="645"/>
      <c r="DO25" s="645"/>
      <c r="DP25" s="645"/>
      <c r="DQ25" s="645"/>
      <c r="DR25" s="645"/>
      <c r="DS25" s="645"/>
      <c r="DT25" s="645"/>
      <c r="DU25" s="645"/>
      <c r="DV25" s="646"/>
      <c r="DW25" s="630">
        <v>24.4</v>
      </c>
      <c r="DX25" s="657"/>
      <c r="DY25" s="657"/>
      <c r="DZ25" s="657"/>
      <c r="EA25" s="657"/>
      <c r="EB25" s="657"/>
      <c r="EC25" s="658"/>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290264</v>
      </c>
      <c r="CS26" s="626"/>
      <c r="CT26" s="626"/>
      <c r="CU26" s="626"/>
      <c r="CV26" s="626"/>
      <c r="CW26" s="626"/>
      <c r="CX26" s="626"/>
      <c r="CY26" s="627"/>
      <c r="CZ26" s="659">
        <v>8</v>
      </c>
      <c r="DA26" s="660"/>
      <c r="DB26" s="660"/>
      <c r="DC26" s="661"/>
      <c r="DD26" s="634">
        <v>250431</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7"/>
      <c r="DY26" s="657"/>
      <c r="DZ26" s="657"/>
      <c r="EA26" s="657"/>
      <c r="EB26" s="657"/>
      <c r="EC26" s="658"/>
    </row>
    <row r="27" spans="2:133" ht="11.25" customHeight="1" x14ac:dyDescent="0.15">
      <c r="B27" s="622" t="s">
        <v>278</v>
      </c>
      <c r="C27" s="623"/>
      <c r="D27" s="623"/>
      <c r="E27" s="623"/>
      <c r="F27" s="623"/>
      <c r="G27" s="623"/>
      <c r="H27" s="623"/>
      <c r="I27" s="623"/>
      <c r="J27" s="623"/>
      <c r="K27" s="623"/>
      <c r="L27" s="623"/>
      <c r="M27" s="623"/>
      <c r="N27" s="623"/>
      <c r="O27" s="623"/>
      <c r="P27" s="623"/>
      <c r="Q27" s="624"/>
      <c r="R27" s="625">
        <v>304830</v>
      </c>
      <c r="S27" s="626"/>
      <c r="T27" s="626"/>
      <c r="U27" s="626"/>
      <c r="V27" s="626"/>
      <c r="W27" s="626"/>
      <c r="X27" s="626"/>
      <c r="Y27" s="627"/>
      <c r="Z27" s="628">
        <v>8.3000000000000007</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168498</v>
      </c>
      <c r="BH27" s="626"/>
      <c r="BI27" s="626"/>
      <c r="BJ27" s="626"/>
      <c r="BK27" s="626"/>
      <c r="BL27" s="626"/>
      <c r="BM27" s="626"/>
      <c r="BN27" s="627"/>
      <c r="BO27" s="628">
        <v>100</v>
      </c>
      <c r="BP27" s="628"/>
      <c r="BQ27" s="628"/>
      <c r="BR27" s="628"/>
      <c r="BS27" s="634">
        <v>1723</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138696</v>
      </c>
      <c r="CS27" s="645"/>
      <c r="CT27" s="645"/>
      <c r="CU27" s="645"/>
      <c r="CV27" s="645"/>
      <c r="CW27" s="645"/>
      <c r="CX27" s="645"/>
      <c r="CY27" s="646"/>
      <c r="CZ27" s="659">
        <v>3.8</v>
      </c>
      <c r="DA27" s="660"/>
      <c r="DB27" s="660"/>
      <c r="DC27" s="661"/>
      <c r="DD27" s="634">
        <v>39544</v>
      </c>
      <c r="DE27" s="645"/>
      <c r="DF27" s="645"/>
      <c r="DG27" s="645"/>
      <c r="DH27" s="645"/>
      <c r="DI27" s="645"/>
      <c r="DJ27" s="645"/>
      <c r="DK27" s="646"/>
      <c r="DL27" s="634">
        <v>38115</v>
      </c>
      <c r="DM27" s="645"/>
      <c r="DN27" s="645"/>
      <c r="DO27" s="645"/>
      <c r="DP27" s="645"/>
      <c r="DQ27" s="645"/>
      <c r="DR27" s="645"/>
      <c r="DS27" s="645"/>
      <c r="DT27" s="645"/>
      <c r="DU27" s="645"/>
      <c r="DV27" s="646"/>
      <c r="DW27" s="630">
        <v>2.1</v>
      </c>
      <c r="DX27" s="657"/>
      <c r="DY27" s="657"/>
      <c r="DZ27" s="657"/>
      <c r="EA27" s="657"/>
      <c r="EB27" s="657"/>
      <c r="EC27" s="658"/>
    </row>
    <row r="28" spans="2:133" ht="11.25" customHeight="1" x14ac:dyDescent="0.15">
      <c r="B28" s="622" t="s">
        <v>281</v>
      </c>
      <c r="C28" s="623"/>
      <c r="D28" s="623"/>
      <c r="E28" s="623"/>
      <c r="F28" s="623"/>
      <c r="G28" s="623"/>
      <c r="H28" s="623"/>
      <c r="I28" s="623"/>
      <c r="J28" s="623"/>
      <c r="K28" s="623"/>
      <c r="L28" s="623"/>
      <c r="M28" s="623"/>
      <c r="N28" s="623"/>
      <c r="O28" s="623"/>
      <c r="P28" s="623"/>
      <c r="Q28" s="624"/>
      <c r="R28" s="625">
        <v>3783</v>
      </c>
      <c r="S28" s="626"/>
      <c r="T28" s="626"/>
      <c r="U28" s="626"/>
      <c r="V28" s="626"/>
      <c r="W28" s="626"/>
      <c r="X28" s="626"/>
      <c r="Y28" s="627"/>
      <c r="Z28" s="628">
        <v>0.1</v>
      </c>
      <c r="AA28" s="628"/>
      <c r="AB28" s="628"/>
      <c r="AC28" s="628"/>
      <c r="AD28" s="629">
        <v>554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428573</v>
      </c>
      <c r="CS28" s="626"/>
      <c r="CT28" s="626"/>
      <c r="CU28" s="626"/>
      <c r="CV28" s="626"/>
      <c r="CW28" s="626"/>
      <c r="CX28" s="626"/>
      <c r="CY28" s="627"/>
      <c r="CZ28" s="659">
        <v>11.9</v>
      </c>
      <c r="DA28" s="660"/>
      <c r="DB28" s="660"/>
      <c r="DC28" s="661"/>
      <c r="DD28" s="634">
        <v>373182</v>
      </c>
      <c r="DE28" s="626"/>
      <c r="DF28" s="626"/>
      <c r="DG28" s="626"/>
      <c r="DH28" s="626"/>
      <c r="DI28" s="626"/>
      <c r="DJ28" s="626"/>
      <c r="DK28" s="627"/>
      <c r="DL28" s="634">
        <v>373182</v>
      </c>
      <c r="DM28" s="626"/>
      <c r="DN28" s="626"/>
      <c r="DO28" s="626"/>
      <c r="DP28" s="626"/>
      <c r="DQ28" s="626"/>
      <c r="DR28" s="626"/>
      <c r="DS28" s="626"/>
      <c r="DT28" s="626"/>
      <c r="DU28" s="626"/>
      <c r="DV28" s="627"/>
      <c r="DW28" s="630">
        <v>21</v>
      </c>
      <c r="DX28" s="657"/>
      <c r="DY28" s="657"/>
      <c r="DZ28" s="657"/>
      <c r="EA28" s="657"/>
      <c r="EB28" s="657"/>
      <c r="EC28" s="658"/>
    </row>
    <row r="29" spans="2:133" ht="11.25" customHeight="1" x14ac:dyDescent="0.15">
      <c r="B29" s="622" t="s">
        <v>283</v>
      </c>
      <c r="C29" s="623"/>
      <c r="D29" s="623"/>
      <c r="E29" s="623"/>
      <c r="F29" s="623"/>
      <c r="G29" s="623"/>
      <c r="H29" s="623"/>
      <c r="I29" s="623"/>
      <c r="J29" s="623"/>
      <c r="K29" s="623"/>
      <c r="L29" s="623"/>
      <c r="M29" s="623"/>
      <c r="N29" s="623"/>
      <c r="O29" s="623"/>
      <c r="P29" s="623"/>
      <c r="Q29" s="624"/>
      <c r="R29" s="625">
        <v>355302</v>
      </c>
      <c r="S29" s="626"/>
      <c r="T29" s="626"/>
      <c r="U29" s="626"/>
      <c r="V29" s="626"/>
      <c r="W29" s="626"/>
      <c r="X29" s="626"/>
      <c r="Y29" s="627"/>
      <c r="Z29" s="628">
        <v>9.6999999999999993</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428346</v>
      </c>
      <c r="CS29" s="645"/>
      <c r="CT29" s="645"/>
      <c r="CU29" s="645"/>
      <c r="CV29" s="645"/>
      <c r="CW29" s="645"/>
      <c r="CX29" s="645"/>
      <c r="CY29" s="646"/>
      <c r="CZ29" s="659">
        <v>11.9</v>
      </c>
      <c r="DA29" s="660"/>
      <c r="DB29" s="660"/>
      <c r="DC29" s="661"/>
      <c r="DD29" s="634">
        <v>372955</v>
      </c>
      <c r="DE29" s="645"/>
      <c r="DF29" s="645"/>
      <c r="DG29" s="645"/>
      <c r="DH29" s="645"/>
      <c r="DI29" s="645"/>
      <c r="DJ29" s="645"/>
      <c r="DK29" s="646"/>
      <c r="DL29" s="634">
        <v>372955</v>
      </c>
      <c r="DM29" s="645"/>
      <c r="DN29" s="645"/>
      <c r="DO29" s="645"/>
      <c r="DP29" s="645"/>
      <c r="DQ29" s="645"/>
      <c r="DR29" s="645"/>
      <c r="DS29" s="645"/>
      <c r="DT29" s="645"/>
      <c r="DU29" s="645"/>
      <c r="DV29" s="646"/>
      <c r="DW29" s="630">
        <v>21</v>
      </c>
      <c r="DX29" s="657"/>
      <c r="DY29" s="657"/>
      <c r="DZ29" s="657"/>
      <c r="EA29" s="657"/>
      <c r="EB29" s="657"/>
      <c r="EC29" s="658"/>
    </row>
    <row r="30" spans="2:133" ht="11.25" customHeight="1" x14ac:dyDescent="0.15">
      <c r="B30" s="622" t="s">
        <v>287</v>
      </c>
      <c r="C30" s="623"/>
      <c r="D30" s="623"/>
      <c r="E30" s="623"/>
      <c r="F30" s="623"/>
      <c r="G30" s="623"/>
      <c r="H30" s="623"/>
      <c r="I30" s="623"/>
      <c r="J30" s="623"/>
      <c r="K30" s="623"/>
      <c r="L30" s="623"/>
      <c r="M30" s="623"/>
      <c r="N30" s="623"/>
      <c r="O30" s="623"/>
      <c r="P30" s="623"/>
      <c r="Q30" s="624"/>
      <c r="R30" s="625">
        <v>114052</v>
      </c>
      <c r="S30" s="626"/>
      <c r="T30" s="626"/>
      <c r="U30" s="626"/>
      <c r="V30" s="626"/>
      <c r="W30" s="626"/>
      <c r="X30" s="626"/>
      <c r="Y30" s="627"/>
      <c r="Z30" s="628">
        <v>3.1</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99.8</v>
      </c>
      <c r="BH30" s="684"/>
      <c r="BI30" s="684"/>
      <c r="BJ30" s="684"/>
      <c r="BK30" s="684"/>
      <c r="BL30" s="684"/>
      <c r="BM30" s="620">
        <v>98.2</v>
      </c>
      <c r="BN30" s="684"/>
      <c r="BO30" s="684"/>
      <c r="BP30" s="684"/>
      <c r="BQ30" s="685"/>
      <c r="BR30" s="683">
        <v>99.5</v>
      </c>
      <c r="BS30" s="684"/>
      <c r="BT30" s="684"/>
      <c r="BU30" s="684"/>
      <c r="BV30" s="684"/>
      <c r="BW30" s="684"/>
      <c r="BX30" s="620">
        <v>97.4</v>
      </c>
      <c r="BY30" s="684"/>
      <c r="BZ30" s="684"/>
      <c r="CA30" s="684"/>
      <c r="CB30" s="685"/>
      <c r="CD30" s="688"/>
      <c r="CE30" s="689"/>
      <c r="CF30" s="639" t="s">
        <v>290</v>
      </c>
      <c r="CG30" s="640"/>
      <c r="CH30" s="640"/>
      <c r="CI30" s="640"/>
      <c r="CJ30" s="640"/>
      <c r="CK30" s="640"/>
      <c r="CL30" s="640"/>
      <c r="CM30" s="640"/>
      <c r="CN30" s="640"/>
      <c r="CO30" s="640"/>
      <c r="CP30" s="640"/>
      <c r="CQ30" s="641"/>
      <c r="CR30" s="625">
        <v>397629</v>
      </c>
      <c r="CS30" s="626"/>
      <c r="CT30" s="626"/>
      <c r="CU30" s="626"/>
      <c r="CV30" s="626"/>
      <c r="CW30" s="626"/>
      <c r="CX30" s="626"/>
      <c r="CY30" s="627"/>
      <c r="CZ30" s="659">
        <v>11</v>
      </c>
      <c r="DA30" s="660"/>
      <c r="DB30" s="660"/>
      <c r="DC30" s="661"/>
      <c r="DD30" s="634">
        <v>348025</v>
      </c>
      <c r="DE30" s="626"/>
      <c r="DF30" s="626"/>
      <c r="DG30" s="626"/>
      <c r="DH30" s="626"/>
      <c r="DI30" s="626"/>
      <c r="DJ30" s="626"/>
      <c r="DK30" s="627"/>
      <c r="DL30" s="634">
        <v>348025</v>
      </c>
      <c r="DM30" s="626"/>
      <c r="DN30" s="626"/>
      <c r="DO30" s="626"/>
      <c r="DP30" s="626"/>
      <c r="DQ30" s="626"/>
      <c r="DR30" s="626"/>
      <c r="DS30" s="626"/>
      <c r="DT30" s="626"/>
      <c r="DU30" s="626"/>
      <c r="DV30" s="627"/>
      <c r="DW30" s="630">
        <v>19.600000000000001</v>
      </c>
      <c r="DX30" s="657"/>
      <c r="DY30" s="657"/>
      <c r="DZ30" s="657"/>
      <c r="EA30" s="657"/>
      <c r="EB30" s="657"/>
      <c r="EC30" s="658"/>
    </row>
    <row r="31" spans="2:133" ht="11.25" customHeight="1" x14ac:dyDescent="0.15">
      <c r="B31" s="622" t="s">
        <v>291</v>
      </c>
      <c r="C31" s="623"/>
      <c r="D31" s="623"/>
      <c r="E31" s="623"/>
      <c r="F31" s="623"/>
      <c r="G31" s="623"/>
      <c r="H31" s="623"/>
      <c r="I31" s="623"/>
      <c r="J31" s="623"/>
      <c r="K31" s="623"/>
      <c r="L31" s="623"/>
      <c r="M31" s="623"/>
      <c r="N31" s="623"/>
      <c r="O31" s="623"/>
      <c r="P31" s="623"/>
      <c r="Q31" s="624"/>
      <c r="R31" s="625">
        <v>65495</v>
      </c>
      <c r="S31" s="626"/>
      <c r="T31" s="626"/>
      <c r="U31" s="626"/>
      <c r="V31" s="626"/>
      <c r="W31" s="626"/>
      <c r="X31" s="626"/>
      <c r="Y31" s="627"/>
      <c r="Z31" s="628">
        <v>1.8</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99.7</v>
      </c>
      <c r="BH31" s="645"/>
      <c r="BI31" s="645"/>
      <c r="BJ31" s="645"/>
      <c r="BK31" s="645"/>
      <c r="BL31" s="645"/>
      <c r="BM31" s="631">
        <v>97.4</v>
      </c>
      <c r="BN31" s="681"/>
      <c r="BO31" s="681"/>
      <c r="BP31" s="681"/>
      <c r="BQ31" s="682"/>
      <c r="BR31" s="680">
        <v>99</v>
      </c>
      <c r="BS31" s="645"/>
      <c r="BT31" s="645"/>
      <c r="BU31" s="645"/>
      <c r="BV31" s="645"/>
      <c r="BW31" s="645"/>
      <c r="BX31" s="631">
        <v>96.1</v>
      </c>
      <c r="BY31" s="681"/>
      <c r="BZ31" s="681"/>
      <c r="CA31" s="681"/>
      <c r="CB31" s="682"/>
      <c r="CD31" s="688"/>
      <c r="CE31" s="689"/>
      <c r="CF31" s="639" t="s">
        <v>294</v>
      </c>
      <c r="CG31" s="640"/>
      <c r="CH31" s="640"/>
      <c r="CI31" s="640"/>
      <c r="CJ31" s="640"/>
      <c r="CK31" s="640"/>
      <c r="CL31" s="640"/>
      <c r="CM31" s="640"/>
      <c r="CN31" s="640"/>
      <c r="CO31" s="640"/>
      <c r="CP31" s="640"/>
      <c r="CQ31" s="641"/>
      <c r="CR31" s="625">
        <v>30717</v>
      </c>
      <c r="CS31" s="645"/>
      <c r="CT31" s="645"/>
      <c r="CU31" s="645"/>
      <c r="CV31" s="645"/>
      <c r="CW31" s="645"/>
      <c r="CX31" s="645"/>
      <c r="CY31" s="646"/>
      <c r="CZ31" s="659">
        <v>0.9</v>
      </c>
      <c r="DA31" s="660"/>
      <c r="DB31" s="660"/>
      <c r="DC31" s="661"/>
      <c r="DD31" s="634">
        <v>24930</v>
      </c>
      <c r="DE31" s="645"/>
      <c r="DF31" s="645"/>
      <c r="DG31" s="645"/>
      <c r="DH31" s="645"/>
      <c r="DI31" s="645"/>
      <c r="DJ31" s="645"/>
      <c r="DK31" s="646"/>
      <c r="DL31" s="634">
        <v>24930</v>
      </c>
      <c r="DM31" s="645"/>
      <c r="DN31" s="645"/>
      <c r="DO31" s="645"/>
      <c r="DP31" s="645"/>
      <c r="DQ31" s="645"/>
      <c r="DR31" s="645"/>
      <c r="DS31" s="645"/>
      <c r="DT31" s="645"/>
      <c r="DU31" s="645"/>
      <c r="DV31" s="646"/>
      <c r="DW31" s="630">
        <v>1.4</v>
      </c>
      <c r="DX31" s="657"/>
      <c r="DY31" s="657"/>
      <c r="DZ31" s="657"/>
      <c r="EA31" s="657"/>
      <c r="EB31" s="657"/>
      <c r="EC31" s="658"/>
    </row>
    <row r="32" spans="2:133" ht="11.25" customHeight="1" x14ac:dyDescent="0.15">
      <c r="B32" s="622" t="s">
        <v>295</v>
      </c>
      <c r="C32" s="623"/>
      <c r="D32" s="623"/>
      <c r="E32" s="623"/>
      <c r="F32" s="623"/>
      <c r="G32" s="623"/>
      <c r="H32" s="623"/>
      <c r="I32" s="623"/>
      <c r="J32" s="623"/>
      <c r="K32" s="623"/>
      <c r="L32" s="623"/>
      <c r="M32" s="623"/>
      <c r="N32" s="623"/>
      <c r="O32" s="623"/>
      <c r="P32" s="623"/>
      <c r="Q32" s="624"/>
      <c r="R32" s="625">
        <v>82111</v>
      </c>
      <c r="S32" s="626"/>
      <c r="T32" s="626"/>
      <c r="U32" s="626"/>
      <c r="V32" s="626"/>
      <c r="W32" s="626"/>
      <c r="X32" s="626"/>
      <c r="Y32" s="627"/>
      <c r="Z32" s="628">
        <v>2.2000000000000002</v>
      </c>
      <c r="AA32" s="628"/>
      <c r="AB32" s="628"/>
      <c r="AC32" s="628"/>
      <c r="AD32" s="629">
        <v>24</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99.9</v>
      </c>
      <c r="BH32" s="693"/>
      <c r="BI32" s="693"/>
      <c r="BJ32" s="693"/>
      <c r="BK32" s="693"/>
      <c r="BL32" s="693"/>
      <c r="BM32" s="694">
        <v>98.4</v>
      </c>
      <c r="BN32" s="693"/>
      <c r="BO32" s="693"/>
      <c r="BP32" s="693"/>
      <c r="BQ32" s="695"/>
      <c r="BR32" s="692">
        <v>99.8</v>
      </c>
      <c r="BS32" s="693"/>
      <c r="BT32" s="693"/>
      <c r="BU32" s="693"/>
      <c r="BV32" s="693"/>
      <c r="BW32" s="693"/>
      <c r="BX32" s="694">
        <v>97.9</v>
      </c>
      <c r="BY32" s="693"/>
      <c r="BZ32" s="693"/>
      <c r="CA32" s="693"/>
      <c r="CB32" s="695"/>
      <c r="CD32" s="690"/>
      <c r="CE32" s="691"/>
      <c r="CF32" s="639" t="s">
        <v>297</v>
      </c>
      <c r="CG32" s="640"/>
      <c r="CH32" s="640"/>
      <c r="CI32" s="640"/>
      <c r="CJ32" s="640"/>
      <c r="CK32" s="640"/>
      <c r="CL32" s="640"/>
      <c r="CM32" s="640"/>
      <c r="CN32" s="640"/>
      <c r="CO32" s="640"/>
      <c r="CP32" s="640"/>
      <c r="CQ32" s="641"/>
      <c r="CR32" s="625">
        <v>227</v>
      </c>
      <c r="CS32" s="626"/>
      <c r="CT32" s="626"/>
      <c r="CU32" s="626"/>
      <c r="CV32" s="626"/>
      <c r="CW32" s="626"/>
      <c r="CX32" s="626"/>
      <c r="CY32" s="627"/>
      <c r="CZ32" s="659">
        <v>0</v>
      </c>
      <c r="DA32" s="660"/>
      <c r="DB32" s="660"/>
      <c r="DC32" s="661"/>
      <c r="DD32" s="634">
        <v>227</v>
      </c>
      <c r="DE32" s="626"/>
      <c r="DF32" s="626"/>
      <c r="DG32" s="626"/>
      <c r="DH32" s="626"/>
      <c r="DI32" s="626"/>
      <c r="DJ32" s="626"/>
      <c r="DK32" s="627"/>
      <c r="DL32" s="634">
        <v>227</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298</v>
      </c>
      <c r="C33" s="623"/>
      <c r="D33" s="623"/>
      <c r="E33" s="623"/>
      <c r="F33" s="623"/>
      <c r="G33" s="623"/>
      <c r="H33" s="623"/>
      <c r="I33" s="623"/>
      <c r="J33" s="623"/>
      <c r="K33" s="623"/>
      <c r="L33" s="623"/>
      <c r="M33" s="623"/>
      <c r="N33" s="623"/>
      <c r="O33" s="623"/>
      <c r="P33" s="623"/>
      <c r="Q33" s="624"/>
      <c r="R33" s="625">
        <v>437725</v>
      </c>
      <c r="S33" s="626"/>
      <c r="T33" s="626"/>
      <c r="U33" s="626"/>
      <c r="V33" s="626"/>
      <c r="W33" s="626"/>
      <c r="X33" s="626"/>
      <c r="Y33" s="627"/>
      <c r="Z33" s="628">
        <v>11.9</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1731179</v>
      </c>
      <c r="CS33" s="645"/>
      <c r="CT33" s="645"/>
      <c r="CU33" s="645"/>
      <c r="CV33" s="645"/>
      <c r="CW33" s="645"/>
      <c r="CX33" s="645"/>
      <c r="CY33" s="646"/>
      <c r="CZ33" s="659">
        <v>47.9</v>
      </c>
      <c r="DA33" s="660"/>
      <c r="DB33" s="660"/>
      <c r="DC33" s="661"/>
      <c r="DD33" s="634">
        <v>1250383</v>
      </c>
      <c r="DE33" s="645"/>
      <c r="DF33" s="645"/>
      <c r="DG33" s="645"/>
      <c r="DH33" s="645"/>
      <c r="DI33" s="645"/>
      <c r="DJ33" s="645"/>
      <c r="DK33" s="646"/>
      <c r="DL33" s="634">
        <v>701818</v>
      </c>
      <c r="DM33" s="645"/>
      <c r="DN33" s="645"/>
      <c r="DO33" s="645"/>
      <c r="DP33" s="645"/>
      <c r="DQ33" s="645"/>
      <c r="DR33" s="645"/>
      <c r="DS33" s="645"/>
      <c r="DT33" s="645"/>
      <c r="DU33" s="645"/>
      <c r="DV33" s="646"/>
      <c r="DW33" s="630">
        <v>39.4</v>
      </c>
      <c r="DX33" s="657"/>
      <c r="DY33" s="657"/>
      <c r="DZ33" s="657"/>
      <c r="EA33" s="657"/>
      <c r="EB33" s="657"/>
      <c r="EC33" s="658"/>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535674</v>
      </c>
      <c r="CS34" s="626"/>
      <c r="CT34" s="626"/>
      <c r="CU34" s="626"/>
      <c r="CV34" s="626"/>
      <c r="CW34" s="626"/>
      <c r="CX34" s="626"/>
      <c r="CY34" s="627"/>
      <c r="CZ34" s="659">
        <v>14.8</v>
      </c>
      <c r="DA34" s="660"/>
      <c r="DB34" s="660"/>
      <c r="DC34" s="661"/>
      <c r="DD34" s="634">
        <v>337631</v>
      </c>
      <c r="DE34" s="626"/>
      <c r="DF34" s="626"/>
      <c r="DG34" s="626"/>
      <c r="DH34" s="626"/>
      <c r="DI34" s="626"/>
      <c r="DJ34" s="626"/>
      <c r="DK34" s="627"/>
      <c r="DL34" s="634">
        <v>270283</v>
      </c>
      <c r="DM34" s="626"/>
      <c r="DN34" s="626"/>
      <c r="DO34" s="626"/>
      <c r="DP34" s="626"/>
      <c r="DQ34" s="626"/>
      <c r="DR34" s="626"/>
      <c r="DS34" s="626"/>
      <c r="DT34" s="626"/>
      <c r="DU34" s="626"/>
      <c r="DV34" s="627"/>
      <c r="DW34" s="630">
        <v>15.2</v>
      </c>
      <c r="DX34" s="657"/>
      <c r="DY34" s="657"/>
      <c r="DZ34" s="657"/>
      <c r="EA34" s="657"/>
      <c r="EB34" s="657"/>
      <c r="EC34" s="658"/>
    </row>
    <row r="35" spans="2:133" ht="11.25" customHeight="1" x14ac:dyDescent="0.15">
      <c r="B35" s="622" t="s">
        <v>304</v>
      </c>
      <c r="C35" s="623"/>
      <c r="D35" s="623"/>
      <c r="E35" s="623"/>
      <c r="F35" s="623"/>
      <c r="G35" s="623"/>
      <c r="H35" s="623"/>
      <c r="I35" s="623"/>
      <c r="J35" s="623"/>
      <c r="K35" s="623"/>
      <c r="L35" s="623"/>
      <c r="M35" s="623"/>
      <c r="N35" s="623"/>
      <c r="O35" s="623"/>
      <c r="P35" s="623"/>
      <c r="Q35" s="624"/>
      <c r="R35" s="625">
        <v>61925</v>
      </c>
      <c r="S35" s="626"/>
      <c r="T35" s="626"/>
      <c r="U35" s="626"/>
      <c r="V35" s="626"/>
      <c r="W35" s="626"/>
      <c r="X35" s="626"/>
      <c r="Y35" s="627"/>
      <c r="Z35" s="628">
        <v>1.7</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199464</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7569</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55266</v>
      </c>
      <c r="CS35" s="645"/>
      <c r="CT35" s="645"/>
      <c r="CU35" s="645"/>
      <c r="CV35" s="645"/>
      <c r="CW35" s="645"/>
      <c r="CX35" s="645"/>
      <c r="CY35" s="646"/>
      <c r="CZ35" s="659">
        <v>1.5</v>
      </c>
      <c r="DA35" s="660"/>
      <c r="DB35" s="660"/>
      <c r="DC35" s="661"/>
      <c r="DD35" s="634">
        <v>46058</v>
      </c>
      <c r="DE35" s="645"/>
      <c r="DF35" s="645"/>
      <c r="DG35" s="645"/>
      <c r="DH35" s="645"/>
      <c r="DI35" s="645"/>
      <c r="DJ35" s="645"/>
      <c r="DK35" s="646"/>
      <c r="DL35" s="634">
        <v>37433</v>
      </c>
      <c r="DM35" s="645"/>
      <c r="DN35" s="645"/>
      <c r="DO35" s="645"/>
      <c r="DP35" s="645"/>
      <c r="DQ35" s="645"/>
      <c r="DR35" s="645"/>
      <c r="DS35" s="645"/>
      <c r="DT35" s="645"/>
      <c r="DU35" s="645"/>
      <c r="DV35" s="646"/>
      <c r="DW35" s="630">
        <v>2.1</v>
      </c>
      <c r="DX35" s="657"/>
      <c r="DY35" s="657"/>
      <c r="DZ35" s="657"/>
      <c r="EA35" s="657"/>
      <c r="EB35" s="657"/>
      <c r="EC35" s="658"/>
    </row>
    <row r="36" spans="2:133" ht="11.25" customHeight="1" x14ac:dyDescent="0.15">
      <c r="B36" s="668" t="s">
        <v>308</v>
      </c>
      <c r="C36" s="669"/>
      <c r="D36" s="669"/>
      <c r="E36" s="669"/>
      <c r="F36" s="669"/>
      <c r="G36" s="669"/>
      <c r="H36" s="669"/>
      <c r="I36" s="669"/>
      <c r="J36" s="669"/>
      <c r="K36" s="669"/>
      <c r="L36" s="669"/>
      <c r="M36" s="669"/>
      <c r="N36" s="669"/>
      <c r="O36" s="669"/>
      <c r="P36" s="669"/>
      <c r="Q36" s="670"/>
      <c r="R36" s="697">
        <v>3669701</v>
      </c>
      <c r="S36" s="698"/>
      <c r="T36" s="698"/>
      <c r="U36" s="698"/>
      <c r="V36" s="698"/>
      <c r="W36" s="698"/>
      <c r="X36" s="698"/>
      <c r="Y36" s="699"/>
      <c r="Z36" s="700">
        <v>100</v>
      </c>
      <c r="AA36" s="700"/>
      <c r="AB36" s="700"/>
      <c r="AC36" s="700"/>
      <c r="AD36" s="701">
        <v>1717724</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58450</v>
      </c>
      <c r="BA36" s="626"/>
      <c r="BB36" s="626"/>
      <c r="BC36" s="626"/>
      <c r="BD36" s="645"/>
      <c r="BE36" s="645"/>
      <c r="BF36" s="682"/>
      <c r="BG36" s="639" t="s">
        <v>310</v>
      </c>
      <c r="BH36" s="640"/>
      <c r="BI36" s="640"/>
      <c r="BJ36" s="640"/>
      <c r="BK36" s="640"/>
      <c r="BL36" s="640"/>
      <c r="BM36" s="640"/>
      <c r="BN36" s="640"/>
      <c r="BO36" s="640"/>
      <c r="BP36" s="640"/>
      <c r="BQ36" s="640"/>
      <c r="BR36" s="640"/>
      <c r="BS36" s="640"/>
      <c r="BT36" s="640"/>
      <c r="BU36" s="641"/>
      <c r="BV36" s="625">
        <v>1743</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666890</v>
      </c>
      <c r="CS36" s="626"/>
      <c r="CT36" s="626"/>
      <c r="CU36" s="626"/>
      <c r="CV36" s="626"/>
      <c r="CW36" s="626"/>
      <c r="CX36" s="626"/>
      <c r="CY36" s="627"/>
      <c r="CZ36" s="659">
        <v>18.5</v>
      </c>
      <c r="DA36" s="660"/>
      <c r="DB36" s="660"/>
      <c r="DC36" s="661"/>
      <c r="DD36" s="634">
        <v>448376</v>
      </c>
      <c r="DE36" s="626"/>
      <c r="DF36" s="626"/>
      <c r="DG36" s="626"/>
      <c r="DH36" s="626"/>
      <c r="DI36" s="626"/>
      <c r="DJ36" s="626"/>
      <c r="DK36" s="627"/>
      <c r="DL36" s="634">
        <v>261926</v>
      </c>
      <c r="DM36" s="626"/>
      <c r="DN36" s="626"/>
      <c r="DO36" s="626"/>
      <c r="DP36" s="626"/>
      <c r="DQ36" s="626"/>
      <c r="DR36" s="626"/>
      <c r="DS36" s="626"/>
      <c r="DT36" s="626"/>
      <c r="DU36" s="626"/>
      <c r="DV36" s="627"/>
      <c r="DW36" s="630">
        <v>14.7</v>
      </c>
      <c r="DX36" s="657"/>
      <c r="DY36" s="657"/>
      <c r="DZ36" s="657"/>
      <c r="EA36" s="657"/>
      <c r="EB36" s="657"/>
      <c r="EC36" s="658"/>
    </row>
    <row r="37" spans="2:133" ht="11.25" customHeight="1" x14ac:dyDescent="0.15">
      <c r="AQ37" s="704" t="s">
        <v>312</v>
      </c>
      <c r="AR37" s="705"/>
      <c r="AS37" s="705"/>
      <c r="AT37" s="705"/>
      <c r="AU37" s="705"/>
      <c r="AV37" s="705"/>
      <c r="AW37" s="705"/>
      <c r="AX37" s="705"/>
      <c r="AY37" s="706"/>
      <c r="AZ37" s="625">
        <v>6828</v>
      </c>
      <c r="BA37" s="626"/>
      <c r="BB37" s="626"/>
      <c r="BC37" s="626"/>
      <c r="BD37" s="645"/>
      <c r="BE37" s="645"/>
      <c r="BF37" s="682"/>
      <c r="BG37" s="639" t="s">
        <v>313</v>
      </c>
      <c r="BH37" s="640"/>
      <c r="BI37" s="640"/>
      <c r="BJ37" s="640"/>
      <c r="BK37" s="640"/>
      <c r="BL37" s="640"/>
      <c r="BM37" s="640"/>
      <c r="BN37" s="640"/>
      <c r="BO37" s="640"/>
      <c r="BP37" s="640"/>
      <c r="BQ37" s="640"/>
      <c r="BR37" s="640"/>
      <c r="BS37" s="640"/>
      <c r="BT37" s="640"/>
      <c r="BU37" s="641"/>
      <c r="BV37" s="625">
        <v>339</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149714</v>
      </c>
      <c r="CS37" s="645"/>
      <c r="CT37" s="645"/>
      <c r="CU37" s="645"/>
      <c r="CV37" s="645"/>
      <c r="CW37" s="645"/>
      <c r="CX37" s="645"/>
      <c r="CY37" s="646"/>
      <c r="CZ37" s="659">
        <v>4.0999999999999996</v>
      </c>
      <c r="DA37" s="660"/>
      <c r="DB37" s="660"/>
      <c r="DC37" s="661"/>
      <c r="DD37" s="634">
        <v>148014</v>
      </c>
      <c r="DE37" s="645"/>
      <c r="DF37" s="645"/>
      <c r="DG37" s="645"/>
      <c r="DH37" s="645"/>
      <c r="DI37" s="645"/>
      <c r="DJ37" s="645"/>
      <c r="DK37" s="646"/>
      <c r="DL37" s="634">
        <v>130464</v>
      </c>
      <c r="DM37" s="645"/>
      <c r="DN37" s="645"/>
      <c r="DO37" s="645"/>
      <c r="DP37" s="645"/>
      <c r="DQ37" s="645"/>
      <c r="DR37" s="645"/>
      <c r="DS37" s="645"/>
      <c r="DT37" s="645"/>
      <c r="DU37" s="645"/>
      <c r="DV37" s="646"/>
      <c r="DW37" s="630">
        <v>7.3</v>
      </c>
      <c r="DX37" s="657"/>
      <c r="DY37" s="657"/>
      <c r="DZ37" s="657"/>
      <c r="EA37" s="657"/>
      <c r="EB37" s="657"/>
      <c r="EC37" s="658"/>
    </row>
    <row r="38" spans="2:133" ht="11.25" customHeight="1" x14ac:dyDescent="0.15">
      <c r="AQ38" s="704" t="s">
        <v>315</v>
      </c>
      <c r="AR38" s="705"/>
      <c r="AS38" s="705"/>
      <c r="AT38" s="705"/>
      <c r="AU38" s="705"/>
      <c r="AV38" s="705"/>
      <c r="AW38" s="705"/>
      <c r="AX38" s="705"/>
      <c r="AY38" s="706"/>
      <c r="AZ38" s="625">
        <v>2722</v>
      </c>
      <c r="BA38" s="626"/>
      <c r="BB38" s="626"/>
      <c r="BC38" s="626"/>
      <c r="BD38" s="645"/>
      <c r="BE38" s="645"/>
      <c r="BF38" s="682"/>
      <c r="BG38" s="639" t="s">
        <v>316</v>
      </c>
      <c r="BH38" s="640"/>
      <c r="BI38" s="640"/>
      <c r="BJ38" s="640"/>
      <c r="BK38" s="640"/>
      <c r="BL38" s="640"/>
      <c r="BM38" s="640"/>
      <c r="BN38" s="640"/>
      <c r="BO38" s="640"/>
      <c r="BP38" s="640"/>
      <c r="BQ38" s="640"/>
      <c r="BR38" s="640"/>
      <c r="BS38" s="640"/>
      <c r="BT38" s="640"/>
      <c r="BU38" s="641"/>
      <c r="BV38" s="625">
        <v>659</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191527</v>
      </c>
      <c r="CS38" s="626"/>
      <c r="CT38" s="626"/>
      <c r="CU38" s="626"/>
      <c r="CV38" s="626"/>
      <c r="CW38" s="626"/>
      <c r="CX38" s="626"/>
      <c r="CY38" s="627"/>
      <c r="CZ38" s="659">
        <v>5.3</v>
      </c>
      <c r="DA38" s="660"/>
      <c r="DB38" s="660"/>
      <c r="DC38" s="661"/>
      <c r="DD38" s="634">
        <v>166771</v>
      </c>
      <c r="DE38" s="626"/>
      <c r="DF38" s="626"/>
      <c r="DG38" s="626"/>
      <c r="DH38" s="626"/>
      <c r="DI38" s="626"/>
      <c r="DJ38" s="626"/>
      <c r="DK38" s="627"/>
      <c r="DL38" s="634">
        <v>132176</v>
      </c>
      <c r="DM38" s="626"/>
      <c r="DN38" s="626"/>
      <c r="DO38" s="626"/>
      <c r="DP38" s="626"/>
      <c r="DQ38" s="626"/>
      <c r="DR38" s="626"/>
      <c r="DS38" s="626"/>
      <c r="DT38" s="626"/>
      <c r="DU38" s="626"/>
      <c r="DV38" s="627"/>
      <c r="DW38" s="630">
        <v>7.4</v>
      </c>
      <c r="DX38" s="657"/>
      <c r="DY38" s="657"/>
      <c r="DZ38" s="657"/>
      <c r="EA38" s="657"/>
      <c r="EB38" s="657"/>
      <c r="EC38" s="658"/>
    </row>
    <row r="39" spans="2:133" ht="11.25" customHeight="1" x14ac:dyDescent="0.15">
      <c r="AQ39" s="704" t="s">
        <v>318</v>
      </c>
      <c r="AR39" s="705"/>
      <c r="AS39" s="705"/>
      <c r="AT39" s="705"/>
      <c r="AU39" s="705"/>
      <c r="AV39" s="705"/>
      <c r="AW39" s="705"/>
      <c r="AX39" s="705"/>
      <c r="AY39" s="706"/>
      <c r="AZ39" s="625">
        <v>1109</v>
      </c>
      <c r="BA39" s="626"/>
      <c r="BB39" s="626"/>
      <c r="BC39" s="626"/>
      <c r="BD39" s="645"/>
      <c r="BE39" s="645"/>
      <c r="BF39" s="682"/>
      <c r="BG39" s="710" t="s">
        <v>319</v>
      </c>
      <c r="BH39" s="711"/>
      <c r="BI39" s="711"/>
      <c r="BJ39" s="711"/>
      <c r="BK39" s="711"/>
      <c r="BL39" s="189"/>
      <c r="BM39" s="640" t="s">
        <v>320</v>
      </c>
      <c r="BN39" s="640"/>
      <c r="BO39" s="640"/>
      <c r="BP39" s="640"/>
      <c r="BQ39" s="640"/>
      <c r="BR39" s="640"/>
      <c r="BS39" s="640"/>
      <c r="BT39" s="640"/>
      <c r="BU39" s="641"/>
      <c r="BV39" s="625">
        <v>154</v>
      </c>
      <c r="BW39" s="626"/>
      <c r="BX39" s="626"/>
      <c r="BY39" s="626"/>
      <c r="BZ39" s="626"/>
      <c r="CA39" s="626"/>
      <c r="CB39" s="635"/>
      <c r="CD39" s="639" t="s">
        <v>321</v>
      </c>
      <c r="CE39" s="640"/>
      <c r="CF39" s="640"/>
      <c r="CG39" s="640"/>
      <c r="CH39" s="640"/>
      <c r="CI39" s="640"/>
      <c r="CJ39" s="640"/>
      <c r="CK39" s="640"/>
      <c r="CL39" s="640"/>
      <c r="CM39" s="640"/>
      <c r="CN39" s="640"/>
      <c r="CO39" s="640"/>
      <c r="CP39" s="640"/>
      <c r="CQ39" s="641"/>
      <c r="CR39" s="625">
        <v>251225</v>
      </c>
      <c r="CS39" s="645"/>
      <c r="CT39" s="645"/>
      <c r="CU39" s="645"/>
      <c r="CV39" s="645"/>
      <c r="CW39" s="645"/>
      <c r="CX39" s="645"/>
      <c r="CY39" s="646"/>
      <c r="CZ39" s="659">
        <v>7</v>
      </c>
      <c r="DA39" s="660"/>
      <c r="DB39" s="660"/>
      <c r="DC39" s="661"/>
      <c r="DD39" s="634">
        <v>247550</v>
      </c>
      <c r="DE39" s="645"/>
      <c r="DF39" s="645"/>
      <c r="DG39" s="645"/>
      <c r="DH39" s="645"/>
      <c r="DI39" s="645"/>
      <c r="DJ39" s="645"/>
      <c r="DK39" s="646"/>
      <c r="DL39" s="634" t="s">
        <v>322</v>
      </c>
      <c r="DM39" s="645"/>
      <c r="DN39" s="645"/>
      <c r="DO39" s="645"/>
      <c r="DP39" s="645"/>
      <c r="DQ39" s="645"/>
      <c r="DR39" s="645"/>
      <c r="DS39" s="645"/>
      <c r="DT39" s="645"/>
      <c r="DU39" s="645"/>
      <c r="DV39" s="646"/>
      <c r="DW39" s="630" t="s">
        <v>322</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39859</v>
      </c>
      <c r="BA40" s="626"/>
      <c r="BB40" s="626"/>
      <c r="BC40" s="626"/>
      <c r="BD40" s="645"/>
      <c r="BE40" s="645"/>
      <c r="BF40" s="682"/>
      <c r="BG40" s="710"/>
      <c r="BH40" s="711"/>
      <c r="BI40" s="711"/>
      <c r="BJ40" s="711"/>
      <c r="BK40" s="711"/>
      <c r="BL40" s="189"/>
      <c r="BM40" s="640" t="s">
        <v>324</v>
      </c>
      <c r="BN40" s="640"/>
      <c r="BO40" s="640"/>
      <c r="BP40" s="640"/>
      <c r="BQ40" s="640"/>
      <c r="BR40" s="640"/>
      <c r="BS40" s="640"/>
      <c r="BT40" s="640"/>
      <c r="BU40" s="641"/>
      <c r="BV40" s="625">
        <v>97</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30597</v>
      </c>
      <c r="CS40" s="626"/>
      <c r="CT40" s="626"/>
      <c r="CU40" s="626"/>
      <c r="CV40" s="626"/>
      <c r="CW40" s="626"/>
      <c r="CX40" s="626"/>
      <c r="CY40" s="627"/>
      <c r="CZ40" s="659">
        <v>0.8</v>
      </c>
      <c r="DA40" s="660"/>
      <c r="DB40" s="660"/>
      <c r="DC40" s="661"/>
      <c r="DD40" s="634">
        <v>3997</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326</v>
      </c>
      <c r="AR41" s="648"/>
      <c r="AS41" s="648"/>
      <c r="AT41" s="648"/>
      <c r="AU41" s="648"/>
      <c r="AV41" s="648"/>
      <c r="AW41" s="648"/>
      <c r="AX41" s="648"/>
      <c r="AY41" s="649"/>
      <c r="AZ41" s="697">
        <v>90496</v>
      </c>
      <c r="BA41" s="698"/>
      <c r="BB41" s="698"/>
      <c r="BC41" s="698"/>
      <c r="BD41" s="693"/>
      <c r="BE41" s="693"/>
      <c r="BF41" s="695"/>
      <c r="BG41" s="712"/>
      <c r="BH41" s="713"/>
      <c r="BI41" s="713"/>
      <c r="BJ41" s="713"/>
      <c r="BK41" s="713"/>
      <c r="BL41" s="191"/>
      <c r="BM41" s="648" t="s">
        <v>327</v>
      </c>
      <c r="BN41" s="648"/>
      <c r="BO41" s="648"/>
      <c r="BP41" s="648"/>
      <c r="BQ41" s="648"/>
      <c r="BR41" s="648"/>
      <c r="BS41" s="648"/>
      <c r="BT41" s="648"/>
      <c r="BU41" s="649"/>
      <c r="BV41" s="697">
        <v>356</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45"/>
      <c r="CT41" s="645"/>
      <c r="CU41" s="645"/>
      <c r="CV41" s="645"/>
      <c r="CW41" s="645"/>
      <c r="CX41" s="645"/>
      <c r="CY41" s="646"/>
      <c r="CZ41" s="659" t="s">
        <v>329</v>
      </c>
      <c r="DA41" s="660"/>
      <c r="DB41" s="660"/>
      <c r="DC41" s="661"/>
      <c r="DD41" s="634" t="s">
        <v>329</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819143</v>
      </c>
      <c r="CS42" s="626"/>
      <c r="CT42" s="626"/>
      <c r="CU42" s="626"/>
      <c r="CV42" s="626"/>
      <c r="CW42" s="626"/>
      <c r="CX42" s="626"/>
      <c r="CY42" s="627"/>
      <c r="CZ42" s="659">
        <v>22.7</v>
      </c>
      <c r="DA42" s="708"/>
      <c r="DB42" s="708"/>
      <c r="DC42" s="709"/>
      <c r="DD42" s="634">
        <v>183300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12381</v>
      </c>
      <c r="CS43" s="645"/>
      <c r="CT43" s="645"/>
      <c r="CU43" s="645"/>
      <c r="CV43" s="645"/>
      <c r="CW43" s="645"/>
      <c r="CX43" s="645"/>
      <c r="CY43" s="646"/>
      <c r="CZ43" s="659">
        <v>0.3</v>
      </c>
      <c r="DA43" s="660"/>
      <c r="DB43" s="660"/>
      <c r="DC43" s="661"/>
      <c r="DD43" s="634">
        <v>12381</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819138</v>
      </c>
      <c r="CS44" s="626"/>
      <c r="CT44" s="626"/>
      <c r="CU44" s="626"/>
      <c r="CV44" s="626"/>
      <c r="CW44" s="626"/>
      <c r="CX44" s="626"/>
      <c r="CY44" s="627"/>
      <c r="CZ44" s="659">
        <v>22.7</v>
      </c>
      <c r="DA44" s="708"/>
      <c r="DB44" s="708"/>
      <c r="DC44" s="709"/>
      <c r="DD44" s="634">
        <v>183295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334753</v>
      </c>
      <c r="CS45" s="645"/>
      <c r="CT45" s="645"/>
      <c r="CU45" s="645"/>
      <c r="CV45" s="645"/>
      <c r="CW45" s="645"/>
      <c r="CX45" s="645"/>
      <c r="CY45" s="646"/>
      <c r="CZ45" s="659">
        <v>9.3000000000000007</v>
      </c>
      <c r="DA45" s="660"/>
      <c r="DB45" s="660"/>
      <c r="DC45" s="661"/>
      <c r="DD45" s="634">
        <v>8229</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452826</v>
      </c>
      <c r="CS46" s="626"/>
      <c r="CT46" s="626"/>
      <c r="CU46" s="626"/>
      <c r="CV46" s="626"/>
      <c r="CW46" s="626"/>
      <c r="CX46" s="626"/>
      <c r="CY46" s="627"/>
      <c r="CZ46" s="659">
        <v>12.5</v>
      </c>
      <c r="DA46" s="708"/>
      <c r="DB46" s="708"/>
      <c r="DC46" s="709"/>
      <c r="DD46" s="634">
        <v>174927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v>5</v>
      </c>
      <c r="CS47" s="645"/>
      <c r="CT47" s="645"/>
      <c r="CU47" s="645"/>
      <c r="CV47" s="645"/>
      <c r="CW47" s="645"/>
      <c r="CX47" s="645"/>
      <c r="CY47" s="646"/>
      <c r="CZ47" s="659">
        <v>0</v>
      </c>
      <c r="DA47" s="660"/>
      <c r="DB47" s="660"/>
      <c r="DC47" s="661"/>
      <c r="DD47" s="634">
        <v>5</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3610551</v>
      </c>
      <c r="CS49" s="693"/>
      <c r="CT49" s="693"/>
      <c r="CU49" s="693"/>
      <c r="CV49" s="693"/>
      <c r="CW49" s="693"/>
      <c r="CX49" s="693"/>
      <c r="CY49" s="720"/>
      <c r="CZ49" s="721">
        <v>100</v>
      </c>
      <c r="DA49" s="722"/>
      <c r="DB49" s="722"/>
      <c r="DC49" s="723"/>
      <c r="DD49" s="724">
        <v>2292284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3593</v>
      </c>
      <c r="R7" s="755"/>
      <c r="S7" s="755"/>
      <c r="T7" s="755"/>
      <c r="U7" s="755"/>
      <c r="V7" s="755">
        <v>3534</v>
      </c>
      <c r="W7" s="755"/>
      <c r="X7" s="755"/>
      <c r="Y7" s="755"/>
      <c r="Z7" s="755"/>
      <c r="AA7" s="755">
        <v>59</v>
      </c>
      <c r="AB7" s="755"/>
      <c r="AC7" s="755"/>
      <c r="AD7" s="755"/>
      <c r="AE7" s="756"/>
      <c r="AF7" s="757">
        <v>55</v>
      </c>
      <c r="AG7" s="758"/>
      <c r="AH7" s="758"/>
      <c r="AI7" s="758"/>
      <c r="AJ7" s="759"/>
      <c r="AK7" s="794">
        <v>114</v>
      </c>
      <c r="AL7" s="795"/>
      <c r="AM7" s="795"/>
      <c r="AN7" s="795"/>
      <c r="AO7" s="795"/>
      <c r="AP7" s="795">
        <v>3889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3</v>
      </c>
      <c r="CI7" s="792"/>
      <c r="CJ7" s="792"/>
      <c r="CK7" s="792"/>
      <c r="CL7" s="793"/>
      <c r="CM7" s="791">
        <v>15</v>
      </c>
      <c r="CN7" s="792"/>
      <c r="CO7" s="792"/>
      <c r="CP7" s="792"/>
      <c r="CQ7" s="793"/>
      <c r="CR7" s="791">
        <v>10</v>
      </c>
      <c r="CS7" s="792"/>
      <c r="CT7" s="792"/>
      <c r="CU7" s="792"/>
      <c r="CV7" s="793"/>
      <c r="CW7" s="791" t="s">
        <v>538</v>
      </c>
      <c r="CX7" s="792"/>
      <c r="CY7" s="792"/>
      <c r="CZ7" s="792"/>
      <c r="DA7" s="793"/>
      <c r="DB7" s="791" t="s">
        <v>538</v>
      </c>
      <c r="DC7" s="792"/>
      <c r="DD7" s="792"/>
      <c r="DE7" s="792"/>
      <c r="DF7" s="793"/>
      <c r="DG7" s="791" t="s">
        <v>538</v>
      </c>
      <c r="DH7" s="792"/>
      <c r="DI7" s="792"/>
      <c r="DJ7" s="792"/>
      <c r="DK7" s="793"/>
      <c r="DL7" s="791" t="s">
        <v>538</v>
      </c>
      <c r="DM7" s="792"/>
      <c r="DN7" s="792"/>
      <c r="DO7" s="792"/>
      <c r="DP7" s="793"/>
      <c r="DQ7" s="791" t="s">
        <v>538</v>
      </c>
      <c r="DR7" s="792"/>
      <c r="DS7" s="792"/>
      <c r="DT7" s="792"/>
      <c r="DU7" s="793"/>
      <c r="DV7" s="772"/>
      <c r="DW7" s="773"/>
      <c r="DX7" s="773"/>
      <c r="DY7" s="773"/>
      <c r="DZ7" s="774"/>
      <c r="EA7" s="207"/>
    </row>
    <row r="8" spans="1:131" s="208" customFormat="1" ht="26.25" customHeight="1" x14ac:dyDescent="0.15">
      <c r="A8" s="214">
        <v>2</v>
      </c>
      <c r="B8" s="775" t="s">
        <v>364</v>
      </c>
      <c r="C8" s="776"/>
      <c r="D8" s="776"/>
      <c r="E8" s="776"/>
      <c r="F8" s="776"/>
      <c r="G8" s="776"/>
      <c r="H8" s="776"/>
      <c r="I8" s="776"/>
      <c r="J8" s="776"/>
      <c r="K8" s="776"/>
      <c r="L8" s="776"/>
      <c r="M8" s="776"/>
      <c r="N8" s="776"/>
      <c r="O8" s="776"/>
      <c r="P8" s="777"/>
      <c r="Q8" s="778">
        <v>104</v>
      </c>
      <c r="R8" s="779"/>
      <c r="S8" s="779"/>
      <c r="T8" s="779"/>
      <c r="U8" s="779"/>
      <c r="V8" s="779">
        <v>104</v>
      </c>
      <c r="W8" s="779"/>
      <c r="X8" s="779"/>
      <c r="Y8" s="779"/>
      <c r="Z8" s="779"/>
      <c r="AA8" s="779">
        <v>0</v>
      </c>
      <c r="AB8" s="779"/>
      <c r="AC8" s="779"/>
      <c r="AD8" s="779"/>
      <c r="AE8" s="780"/>
      <c r="AF8" s="781">
        <v>0</v>
      </c>
      <c r="AG8" s="782"/>
      <c r="AH8" s="782"/>
      <c r="AI8" s="782"/>
      <c r="AJ8" s="783"/>
      <c r="AK8" s="784" t="s">
        <v>538</v>
      </c>
      <c r="AL8" s="785"/>
      <c r="AM8" s="785"/>
      <c r="AN8" s="785"/>
      <c r="AO8" s="785"/>
      <c r="AP8" s="785">
        <v>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3670</v>
      </c>
      <c r="R23" s="814"/>
      <c r="S23" s="814"/>
      <c r="T23" s="814"/>
      <c r="U23" s="814"/>
      <c r="V23" s="814">
        <v>3611</v>
      </c>
      <c r="W23" s="814"/>
      <c r="X23" s="814"/>
      <c r="Y23" s="814"/>
      <c r="Z23" s="814"/>
      <c r="AA23" s="814">
        <v>59</v>
      </c>
      <c r="AB23" s="814"/>
      <c r="AC23" s="814"/>
      <c r="AD23" s="814"/>
      <c r="AE23" s="815"/>
      <c r="AF23" s="816">
        <v>55</v>
      </c>
      <c r="AG23" s="814"/>
      <c r="AH23" s="814"/>
      <c r="AI23" s="814"/>
      <c r="AJ23" s="817"/>
      <c r="AK23" s="818"/>
      <c r="AL23" s="819"/>
      <c r="AM23" s="819"/>
      <c r="AN23" s="819"/>
      <c r="AO23" s="819"/>
      <c r="AP23" s="814">
        <v>3895</v>
      </c>
      <c r="AQ23" s="814"/>
      <c r="AR23" s="814"/>
      <c r="AS23" s="814"/>
      <c r="AT23" s="814"/>
      <c r="AU23" s="820"/>
      <c r="AV23" s="820"/>
      <c r="AW23" s="820"/>
      <c r="AX23" s="820"/>
      <c r="AY23" s="821"/>
      <c r="AZ23" s="829" t="s">
        <v>368</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436</v>
      </c>
      <c r="R28" s="843"/>
      <c r="S28" s="843"/>
      <c r="T28" s="843"/>
      <c r="U28" s="843"/>
      <c r="V28" s="843">
        <v>429</v>
      </c>
      <c r="W28" s="843"/>
      <c r="X28" s="843"/>
      <c r="Y28" s="843"/>
      <c r="Z28" s="843"/>
      <c r="AA28" s="843">
        <v>8</v>
      </c>
      <c r="AB28" s="843"/>
      <c r="AC28" s="843"/>
      <c r="AD28" s="843"/>
      <c r="AE28" s="844"/>
      <c r="AF28" s="845">
        <v>8</v>
      </c>
      <c r="AG28" s="843"/>
      <c r="AH28" s="843"/>
      <c r="AI28" s="843"/>
      <c r="AJ28" s="846"/>
      <c r="AK28" s="847">
        <v>40</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256</v>
      </c>
      <c r="R29" s="779"/>
      <c r="S29" s="779"/>
      <c r="T29" s="779"/>
      <c r="U29" s="779"/>
      <c r="V29" s="779">
        <v>256</v>
      </c>
      <c r="W29" s="779"/>
      <c r="X29" s="779"/>
      <c r="Y29" s="779"/>
      <c r="Z29" s="779"/>
      <c r="AA29" s="779">
        <v>0</v>
      </c>
      <c r="AB29" s="779"/>
      <c r="AC29" s="779"/>
      <c r="AD29" s="779"/>
      <c r="AE29" s="780"/>
      <c r="AF29" s="781">
        <v>0</v>
      </c>
      <c r="AG29" s="782"/>
      <c r="AH29" s="782"/>
      <c r="AI29" s="782"/>
      <c r="AJ29" s="783"/>
      <c r="AK29" s="850">
        <v>53</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32</v>
      </c>
      <c r="R30" s="779"/>
      <c r="S30" s="779"/>
      <c r="T30" s="779"/>
      <c r="U30" s="779"/>
      <c r="V30" s="779">
        <v>32</v>
      </c>
      <c r="W30" s="779"/>
      <c r="X30" s="779"/>
      <c r="Y30" s="779"/>
      <c r="Z30" s="779"/>
      <c r="AA30" s="779" t="s">
        <v>538</v>
      </c>
      <c r="AB30" s="779"/>
      <c r="AC30" s="779"/>
      <c r="AD30" s="779"/>
      <c r="AE30" s="780"/>
      <c r="AF30" s="781" t="s">
        <v>110</v>
      </c>
      <c r="AG30" s="782"/>
      <c r="AH30" s="782"/>
      <c r="AI30" s="782"/>
      <c r="AJ30" s="783"/>
      <c r="AK30" s="850">
        <v>13</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419</v>
      </c>
      <c r="R31" s="779"/>
      <c r="S31" s="779"/>
      <c r="T31" s="779"/>
      <c r="U31" s="779"/>
      <c r="V31" s="779">
        <v>418</v>
      </c>
      <c r="W31" s="779"/>
      <c r="X31" s="779"/>
      <c r="Y31" s="779"/>
      <c r="Z31" s="779"/>
      <c r="AA31" s="779">
        <v>1</v>
      </c>
      <c r="AB31" s="779"/>
      <c r="AC31" s="779"/>
      <c r="AD31" s="779"/>
      <c r="AE31" s="780"/>
      <c r="AF31" s="781">
        <v>1</v>
      </c>
      <c r="AG31" s="782"/>
      <c r="AH31" s="782"/>
      <c r="AI31" s="782"/>
      <c r="AJ31" s="783"/>
      <c r="AK31" s="850">
        <v>3</v>
      </c>
      <c r="AL31" s="851"/>
      <c r="AM31" s="851"/>
      <c r="AN31" s="851"/>
      <c r="AO31" s="851"/>
      <c r="AP31" s="851">
        <v>72</v>
      </c>
      <c r="AQ31" s="851"/>
      <c r="AR31" s="851"/>
      <c r="AS31" s="851"/>
      <c r="AT31" s="851"/>
      <c r="AU31" s="851" t="s">
        <v>538</v>
      </c>
      <c r="AV31" s="851"/>
      <c r="AW31" s="851"/>
      <c r="AX31" s="851"/>
      <c r="AY31" s="851"/>
      <c r="AZ31" s="852" t="s">
        <v>538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58</v>
      </c>
      <c r="R32" s="779"/>
      <c r="S32" s="779"/>
      <c r="T32" s="779"/>
      <c r="U32" s="779"/>
      <c r="V32" s="779">
        <v>65</v>
      </c>
      <c r="W32" s="779"/>
      <c r="X32" s="779"/>
      <c r="Y32" s="779"/>
      <c r="Z32" s="779"/>
      <c r="AA32" s="779">
        <v>-7</v>
      </c>
      <c r="AB32" s="779"/>
      <c r="AC32" s="779"/>
      <c r="AD32" s="779"/>
      <c r="AE32" s="780"/>
      <c r="AF32" s="781">
        <v>68</v>
      </c>
      <c r="AG32" s="782"/>
      <c r="AH32" s="782"/>
      <c r="AI32" s="782"/>
      <c r="AJ32" s="783"/>
      <c r="AK32" s="850">
        <v>7</v>
      </c>
      <c r="AL32" s="851"/>
      <c r="AM32" s="851"/>
      <c r="AN32" s="851"/>
      <c r="AO32" s="851"/>
      <c r="AP32" s="851">
        <v>111</v>
      </c>
      <c r="AQ32" s="851"/>
      <c r="AR32" s="851"/>
      <c r="AS32" s="851"/>
      <c r="AT32" s="851"/>
      <c r="AU32" s="851">
        <v>58</v>
      </c>
      <c r="AV32" s="851"/>
      <c r="AW32" s="851"/>
      <c r="AX32" s="851"/>
      <c r="AY32" s="851"/>
      <c r="AZ32" s="852" t="s">
        <v>538</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124</v>
      </c>
      <c r="R33" s="779"/>
      <c r="S33" s="779"/>
      <c r="T33" s="779"/>
      <c r="U33" s="779"/>
      <c r="V33" s="779">
        <v>123</v>
      </c>
      <c r="W33" s="779"/>
      <c r="X33" s="779"/>
      <c r="Y33" s="779"/>
      <c r="Z33" s="779"/>
      <c r="AA33" s="779">
        <v>0</v>
      </c>
      <c r="AB33" s="779"/>
      <c r="AC33" s="779"/>
      <c r="AD33" s="779"/>
      <c r="AE33" s="780"/>
      <c r="AF33" s="781">
        <v>0</v>
      </c>
      <c r="AG33" s="782"/>
      <c r="AH33" s="782"/>
      <c r="AI33" s="782"/>
      <c r="AJ33" s="783"/>
      <c r="AK33" s="850">
        <v>58</v>
      </c>
      <c r="AL33" s="851"/>
      <c r="AM33" s="851"/>
      <c r="AN33" s="851"/>
      <c r="AO33" s="851"/>
      <c r="AP33" s="851">
        <v>511</v>
      </c>
      <c r="AQ33" s="851"/>
      <c r="AR33" s="851"/>
      <c r="AS33" s="851"/>
      <c r="AT33" s="851"/>
      <c r="AU33" s="851">
        <v>387</v>
      </c>
      <c r="AV33" s="851"/>
      <c r="AW33" s="851"/>
      <c r="AX33" s="851"/>
      <c r="AY33" s="851"/>
      <c r="AZ33" s="852" t="s">
        <v>538</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v>
      </c>
      <c r="AG63" s="862"/>
      <c r="AH63" s="862"/>
      <c r="AI63" s="862"/>
      <c r="AJ63" s="863"/>
      <c r="AK63" s="864"/>
      <c r="AL63" s="859"/>
      <c r="AM63" s="859"/>
      <c r="AN63" s="859"/>
      <c r="AO63" s="859"/>
      <c r="AP63" s="862">
        <v>694</v>
      </c>
      <c r="AQ63" s="862"/>
      <c r="AR63" s="862"/>
      <c r="AS63" s="862"/>
      <c r="AT63" s="862"/>
      <c r="AU63" s="862">
        <v>445</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55</v>
      </c>
      <c r="R68" s="886"/>
      <c r="S68" s="886"/>
      <c r="T68" s="886"/>
      <c r="U68" s="886"/>
      <c r="V68" s="886">
        <v>50</v>
      </c>
      <c r="W68" s="886"/>
      <c r="X68" s="886"/>
      <c r="Y68" s="886"/>
      <c r="Z68" s="886"/>
      <c r="AA68" s="886">
        <v>4</v>
      </c>
      <c r="AB68" s="886"/>
      <c r="AC68" s="886"/>
      <c r="AD68" s="886"/>
      <c r="AE68" s="886"/>
      <c r="AF68" s="886">
        <v>4</v>
      </c>
      <c r="AG68" s="886"/>
      <c r="AH68" s="886"/>
      <c r="AI68" s="886"/>
      <c r="AJ68" s="886"/>
      <c r="AK68" s="886" t="s">
        <v>538</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26</v>
      </c>
      <c r="R69" s="851"/>
      <c r="S69" s="851"/>
      <c r="T69" s="851"/>
      <c r="U69" s="851"/>
      <c r="V69" s="851">
        <v>25</v>
      </c>
      <c r="W69" s="851"/>
      <c r="X69" s="851"/>
      <c r="Y69" s="851"/>
      <c r="Z69" s="851"/>
      <c r="AA69" s="851">
        <v>1</v>
      </c>
      <c r="AB69" s="851"/>
      <c r="AC69" s="851"/>
      <c r="AD69" s="851"/>
      <c r="AE69" s="851"/>
      <c r="AF69" s="851">
        <v>1</v>
      </c>
      <c r="AG69" s="851"/>
      <c r="AH69" s="851"/>
      <c r="AI69" s="851"/>
      <c r="AJ69" s="851"/>
      <c r="AK69" s="851" t="s">
        <v>538</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549</v>
      </c>
      <c r="R70" s="851"/>
      <c r="S70" s="851"/>
      <c r="T70" s="851"/>
      <c r="U70" s="851"/>
      <c r="V70" s="851">
        <v>532</v>
      </c>
      <c r="W70" s="851"/>
      <c r="X70" s="851"/>
      <c r="Y70" s="851"/>
      <c r="Z70" s="851"/>
      <c r="AA70" s="851">
        <v>17</v>
      </c>
      <c r="AB70" s="851"/>
      <c r="AC70" s="851"/>
      <c r="AD70" s="851"/>
      <c r="AE70" s="851"/>
      <c r="AF70" s="851">
        <v>17</v>
      </c>
      <c r="AG70" s="851"/>
      <c r="AH70" s="851"/>
      <c r="AI70" s="851"/>
      <c r="AJ70" s="851"/>
      <c r="AK70" s="851">
        <v>23</v>
      </c>
      <c r="AL70" s="851"/>
      <c r="AM70" s="851"/>
      <c r="AN70" s="851"/>
      <c r="AO70" s="851"/>
      <c r="AP70" s="851">
        <v>112</v>
      </c>
      <c r="AQ70" s="851"/>
      <c r="AR70" s="851"/>
      <c r="AS70" s="851"/>
      <c r="AT70" s="851"/>
      <c r="AU70" s="851">
        <v>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425</v>
      </c>
      <c r="R71" s="851"/>
      <c r="S71" s="851"/>
      <c r="T71" s="851"/>
      <c r="U71" s="851"/>
      <c r="V71" s="851">
        <v>399</v>
      </c>
      <c r="W71" s="851"/>
      <c r="X71" s="851"/>
      <c r="Y71" s="851"/>
      <c r="Z71" s="851"/>
      <c r="AA71" s="851">
        <v>26</v>
      </c>
      <c r="AB71" s="851"/>
      <c r="AC71" s="851"/>
      <c r="AD71" s="851"/>
      <c r="AE71" s="851"/>
      <c r="AF71" s="851">
        <v>364</v>
      </c>
      <c r="AG71" s="851"/>
      <c r="AH71" s="851"/>
      <c r="AI71" s="851"/>
      <c r="AJ71" s="851"/>
      <c r="AK71" s="851" t="s">
        <v>538</v>
      </c>
      <c r="AL71" s="851"/>
      <c r="AM71" s="851"/>
      <c r="AN71" s="851"/>
      <c r="AO71" s="851"/>
      <c r="AP71" s="851">
        <v>455</v>
      </c>
      <c r="AQ71" s="851"/>
      <c r="AR71" s="851"/>
      <c r="AS71" s="851"/>
      <c r="AT71" s="851"/>
      <c r="AU71" s="851">
        <v>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1154</v>
      </c>
      <c r="R72" s="851"/>
      <c r="S72" s="851"/>
      <c r="T72" s="851"/>
      <c r="U72" s="851"/>
      <c r="V72" s="851">
        <v>1102</v>
      </c>
      <c r="W72" s="851"/>
      <c r="X72" s="851"/>
      <c r="Y72" s="851"/>
      <c r="Z72" s="851"/>
      <c r="AA72" s="851">
        <v>52</v>
      </c>
      <c r="AB72" s="851"/>
      <c r="AC72" s="851"/>
      <c r="AD72" s="851"/>
      <c r="AE72" s="851"/>
      <c r="AF72" s="851">
        <v>52</v>
      </c>
      <c r="AG72" s="851"/>
      <c r="AH72" s="851"/>
      <c r="AI72" s="851"/>
      <c r="AJ72" s="851"/>
      <c r="AK72" s="851">
        <v>1</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700</v>
      </c>
      <c r="R73" s="851"/>
      <c r="S73" s="851"/>
      <c r="T73" s="851"/>
      <c r="U73" s="851"/>
      <c r="V73" s="851">
        <v>689</v>
      </c>
      <c r="W73" s="851"/>
      <c r="X73" s="851"/>
      <c r="Y73" s="851"/>
      <c r="Z73" s="851"/>
      <c r="AA73" s="851">
        <v>11</v>
      </c>
      <c r="AB73" s="851"/>
      <c r="AC73" s="851"/>
      <c r="AD73" s="851"/>
      <c r="AE73" s="851"/>
      <c r="AF73" s="851">
        <v>11</v>
      </c>
      <c r="AG73" s="851"/>
      <c r="AH73" s="851"/>
      <c r="AI73" s="851"/>
      <c r="AJ73" s="851"/>
      <c r="AK73" s="851" t="s">
        <v>538</v>
      </c>
      <c r="AL73" s="851"/>
      <c r="AM73" s="851"/>
      <c r="AN73" s="851"/>
      <c r="AO73" s="851"/>
      <c r="AP73" s="851">
        <v>1099</v>
      </c>
      <c r="AQ73" s="851"/>
      <c r="AR73" s="851"/>
      <c r="AS73" s="851"/>
      <c r="AT73" s="851"/>
      <c r="AU73" s="851">
        <v>16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18</v>
      </c>
      <c r="R74" s="851"/>
      <c r="S74" s="851"/>
      <c r="T74" s="851"/>
      <c r="U74" s="851"/>
      <c r="V74" s="851">
        <v>17</v>
      </c>
      <c r="W74" s="851"/>
      <c r="X74" s="851"/>
      <c r="Y74" s="851"/>
      <c r="Z74" s="851"/>
      <c r="AA74" s="851">
        <v>2</v>
      </c>
      <c r="AB74" s="851"/>
      <c r="AC74" s="851"/>
      <c r="AD74" s="851"/>
      <c r="AE74" s="851"/>
      <c r="AF74" s="851">
        <v>2</v>
      </c>
      <c r="AG74" s="851"/>
      <c r="AH74" s="851"/>
      <c r="AI74" s="851"/>
      <c r="AJ74" s="851"/>
      <c r="AK74" s="851" t="s">
        <v>538</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271</v>
      </c>
      <c r="R75" s="900"/>
      <c r="S75" s="900"/>
      <c r="T75" s="900"/>
      <c r="U75" s="850"/>
      <c r="V75" s="901">
        <v>259</v>
      </c>
      <c r="W75" s="900"/>
      <c r="X75" s="900"/>
      <c r="Y75" s="900"/>
      <c r="Z75" s="850"/>
      <c r="AA75" s="901">
        <v>12</v>
      </c>
      <c r="AB75" s="900"/>
      <c r="AC75" s="900"/>
      <c r="AD75" s="900"/>
      <c r="AE75" s="850"/>
      <c r="AF75" s="901">
        <v>12</v>
      </c>
      <c r="AG75" s="900"/>
      <c r="AH75" s="900"/>
      <c r="AI75" s="900"/>
      <c r="AJ75" s="850"/>
      <c r="AK75" s="901" t="s">
        <v>538</v>
      </c>
      <c r="AL75" s="900"/>
      <c r="AM75" s="900"/>
      <c r="AN75" s="900"/>
      <c r="AO75" s="850"/>
      <c r="AP75" s="901">
        <v>14</v>
      </c>
      <c r="AQ75" s="900"/>
      <c r="AR75" s="900"/>
      <c r="AS75" s="900"/>
      <c r="AT75" s="850"/>
      <c r="AU75" s="901">
        <v>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v>1680</v>
      </c>
      <c r="AQ88" s="862"/>
      <c r="AR88" s="862"/>
      <c r="AS88" s="862"/>
      <c r="AT88" s="862"/>
      <c r="AU88" s="862">
        <v>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t="s">
        <v>538</v>
      </c>
      <c r="CX102" s="870"/>
      <c r="CY102" s="870"/>
      <c r="CZ102" s="870"/>
      <c r="DA102" s="913"/>
      <c r="DB102" s="912" t="s">
        <v>538</v>
      </c>
      <c r="DC102" s="870"/>
      <c r="DD102" s="870"/>
      <c r="DE102" s="870"/>
      <c r="DF102" s="913"/>
      <c r="DG102" s="912" t="s">
        <v>538</v>
      </c>
      <c r="DH102" s="870"/>
      <c r="DI102" s="870"/>
      <c r="DJ102" s="870"/>
      <c r="DK102" s="913"/>
      <c r="DL102" s="912" t="s">
        <v>538</v>
      </c>
      <c r="DM102" s="870"/>
      <c r="DN102" s="870"/>
      <c r="DO102" s="870"/>
      <c r="DP102" s="913"/>
      <c r="DQ102" s="912" t="s">
        <v>538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285</v>
      </c>
      <c r="AG109" s="915"/>
      <c r="AH109" s="915"/>
      <c r="AI109" s="915"/>
      <c r="AJ109" s="916"/>
      <c r="AK109" s="914" t="s">
        <v>284</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285</v>
      </c>
      <c r="BW109" s="915"/>
      <c r="BX109" s="915"/>
      <c r="BY109" s="915"/>
      <c r="BZ109" s="916"/>
      <c r="CA109" s="914" t="s">
        <v>284</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285</v>
      </c>
      <c r="DM109" s="915"/>
      <c r="DN109" s="915"/>
      <c r="DO109" s="915"/>
      <c r="DP109" s="916"/>
      <c r="DQ109" s="914" t="s">
        <v>284</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443539</v>
      </c>
      <c r="AB110" s="922"/>
      <c r="AC110" s="922"/>
      <c r="AD110" s="922"/>
      <c r="AE110" s="923"/>
      <c r="AF110" s="924">
        <v>420331</v>
      </c>
      <c r="AG110" s="922"/>
      <c r="AH110" s="922"/>
      <c r="AI110" s="922"/>
      <c r="AJ110" s="923"/>
      <c r="AK110" s="924">
        <v>428346</v>
      </c>
      <c r="AL110" s="922"/>
      <c r="AM110" s="922"/>
      <c r="AN110" s="922"/>
      <c r="AO110" s="923"/>
      <c r="AP110" s="925">
        <v>29.3</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3783196</v>
      </c>
      <c r="BR110" s="957"/>
      <c r="BS110" s="957"/>
      <c r="BT110" s="957"/>
      <c r="BU110" s="957"/>
      <c r="BV110" s="957">
        <v>3854579</v>
      </c>
      <c r="BW110" s="957"/>
      <c r="BX110" s="957"/>
      <c r="BY110" s="957"/>
      <c r="BZ110" s="957"/>
      <c r="CA110" s="957">
        <v>3894675</v>
      </c>
      <c r="CB110" s="957"/>
      <c r="CC110" s="957"/>
      <c r="CD110" s="957"/>
      <c r="CE110" s="957"/>
      <c r="CF110" s="971">
        <v>266.7</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8800</v>
      </c>
      <c r="BR111" s="950"/>
      <c r="BS111" s="950"/>
      <c r="BT111" s="950"/>
      <c r="BU111" s="950"/>
      <c r="BV111" s="950">
        <v>5852</v>
      </c>
      <c r="BW111" s="950"/>
      <c r="BX111" s="950"/>
      <c r="BY111" s="950"/>
      <c r="BZ111" s="950"/>
      <c r="CA111" s="950">
        <v>2904</v>
      </c>
      <c r="CB111" s="950"/>
      <c r="CC111" s="950"/>
      <c r="CD111" s="950"/>
      <c r="CE111" s="950"/>
      <c r="CF111" s="944">
        <v>0.2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408767</v>
      </c>
      <c r="BR112" s="950"/>
      <c r="BS112" s="950"/>
      <c r="BT112" s="950"/>
      <c r="BU112" s="950"/>
      <c r="BV112" s="950">
        <v>418841</v>
      </c>
      <c r="BW112" s="950"/>
      <c r="BX112" s="950"/>
      <c r="BY112" s="950"/>
      <c r="BZ112" s="950"/>
      <c r="CA112" s="950">
        <v>445410</v>
      </c>
      <c r="CB112" s="950"/>
      <c r="CC112" s="950"/>
      <c r="CD112" s="950"/>
      <c r="CE112" s="950"/>
      <c r="CF112" s="944">
        <v>30.5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25880</v>
      </c>
      <c r="AB113" s="964"/>
      <c r="AC113" s="964"/>
      <c r="AD113" s="964"/>
      <c r="AE113" s="965"/>
      <c r="AF113" s="966">
        <v>24767</v>
      </c>
      <c r="AG113" s="964"/>
      <c r="AH113" s="964"/>
      <c r="AI113" s="964"/>
      <c r="AJ113" s="965"/>
      <c r="AK113" s="966">
        <v>33505</v>
      </c>
      <c r="AL113" s="964"/>
      <c r="AM113" s="964"/>
      <c r="AN113" s="964"/>
      <c r="AO113" s="965"/>
      <c r="AP113" s="967">
        <v>2.2999999999999998</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46669</v>
      </c>
      <c r="BR113" s="950"/>
      <c r="BS113" s="950"/>
      <c r="BT113" s="950"/>
      <c r="BU113" s="950"/>
      <c r="BV113" s="950">
        <v>37098</v>
      </c>
      <c r="BW113" s="950"/>
      <c r="BX113" s="950"/>
      <c r="BY113" s="950"/>
      <c r="BZ113" s="950"/>
      <c r="CA113" s="950">
        <v>26079</v>
      </c>
      <c r="CB113" s="950"/>
      <c r="CC113" s="950"/>
      <c r="CD113" s="950"/>
      <c r="CE113" s="950"/>
      <c r="CF113" s="944">
        <v>1.8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20417</v>
      </c>
      <c r="AB114" s="989"/>
      <c r="AC114" s="989"/>
      <c r="AD114" s="989"/>
      <c r="AE114" s="990"/>
      <c r="AF114" s="991">
        <v>10924</v>
      </c>
      <c r="AG114" s="989"/>
      <c r="AH114" s="989"/>
      <c r="AI114" s="989"/>
      <c r="AJ114" s="990"/>
      <c r="AK114" s="991">
        <v>11159</v>
      </c>
      <c r="AL114" s="989"/>
      <c r="AM114" s="989"/>
      <c r="AN114" s="989"/>
      <c r="AO114" s="990"/>
      <c r="AP114" s="992">
        <v>0.8</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384976</v>
      </c>
      <c r="BR114" s="950"/>
      <c r="BS114" s="950"/>
      <c r="BT114" s="950"/>
      <c r="BU114" s="950"/>
      <c r="BV114" s="950">
        <v>336836</v>
      </c>
      <c r="BW114" s="950"/>
      <c r="BX114" s="950"/>
      <c r="BY114" s="950"/>
      <c r="BZ114" s="950"/>
      <c r="CA114" s="950">
        <v>335921</v>
      </c>
      <c r="CB114" s="950"/>
      <c r="CC114" s="950"/>
      <c r="CD114" s="950"/>
      <c r="CE114" s="950"/>
      <c r="CF114" s="944">
        <v>23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5430</v>
      </c>
      <c r="AB115" s="964"/>
      <c r="AC115" s="964"/>
      <c r="AD115" s="964"/>
      <c r="AE115" s="965"/>
      <c r="AF115" s="966">
        <v>5346</v>
      </c>
      <c r="AG115" s="964"/>
      <c r="AH115" s="964"/>
      <c r="AI115" s="964"/>
      <c r="AJ115" s="965"/>
      <c r="AK115" s="966">
        <v>5185</v>
      </c>
      <c r="AL115" s="964"/>
      <c r="AM115" s="964"/>
      <c r="AN115" s="964"/>
      <c r="AO115" s="965"/>
      <c r="AP115" s="967">
        <v>0.4</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46248</v>
      </c>
      <c r="BR115" s="950"/>
      <c r="BS115" s="950"/>
      <c r="BT115" s="950"/>
      <c r="BU115" s="950"/>
      <c r="BV115" s="950">
        <v>38930</v>
      </c>
      <c r="BW115" s="950"/>
      <c r="BX115" s="950"/>
      <c r="BY115" s="950"/>
      <c r="BZ115" s="950"/>
      <c r="CA115" s="950">
        <v>31375</v>
      </c>
      <c r="CB115" s="950"/>
      <c r="CC115" s="950"/>
      <c r="CD115" s="950"/>
      <c r="CE115" s="950"/>
      <c r="CF115" s="944">
        <v>2.1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460</v>
      </c>
      <c r="AB116" s="989"/>
      <c r="AC116" s="989"/>
      <c r="AD116" s="989"/>
      <c r="AE116" s="990"/>
      <c r="AF116" s="991">
        <v>449</v>
      </c>
      <c r="AG116" s="989"/>
      <c r="AH116" s="989"/>
      <c r="AI116" s="989"/>
      <c r="AJ116" s="990"/>
      <c r="AK116" s="991">
        <v>227</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495726</v>
      </c>
      <c r="AB117" s="1007"/>
      <c r="AC117" s="1007"/>
      <c r="AD117" s="1007"/>
      <c r="AE117" s="1008"/>
      <c r="AF117" s="1009">
        <v>461817</v>
      </c>
      <c r="AG117" s="1007"/>
      <c r="AH117" s="1007"/>
      <c r="AI117" s="1007"/>
      <c r="AJ117" s="1008"/>
      <c r="AK117" s="1009">
        <v>478422</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285</v>
      </c>
      <c r="AG118" s="915"/>
      <c r="AH118" s="915"/>
      <c r="AI118" s="915"/>
      <c r="AJ118" s="916"/>
      <c r="AK118" s="914" t="s">
        <v>284</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438</v>
      </c>
      <c r="BP119" s="1036"/>
      <c r="BQ119" s="1027">
        <v>4678656</v>
      </c>
      <c r="BR119" s="1028"/>
      <c r="BS119" s="1028"/>
      <c r="BT119" s="1028"/>
      <c r="BU119" s="1028"/>
      <c r="BV119" s="1028">
        <v>4692136</v>
      </c>
      <c r="BW119" s="1028"/>
      <c r="BX119" s="1028"/>
      <c r="BY119" s="1028"/>
      <c r="BZ119" s="1028"/>
      <c r="CA119" s="1028">
        <v>4736364</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8800</v>
      </c>
      <c r="DH119" s="1014"/>
      <c r="DI119" s="1014"/>
      <c r="DJ119" s="1014"/>
      <c r="DK119" s="1015"/>
      <c r="DL119" s="1013">
        <v>5852</v>
      </c>
      <c r="DM119" s="1014"/>
      <c r="DN119" s="1014"/>
      <c r="DO119" s="1014"/>
      <c r="DP119" s="1015"/>
      <c r="DQ119" s="1013">
        <v>2904</v>
      </c>
      <c r="DR119" s="1014"/>
      <c r="DS119" s="1014"/>
      <c r="DT119" s="1014"/>
      <c r="DU119" s="1015"/>
      <c r="DV119" s="1016">
        <v>0.2</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1279468</v>
      </c>
      <c r="BR120" s="957"/>
      <c r="BS120" s="957"/>
      <c r="BT120" s="957"/>
      <c r="BU120" s="957"/>
      <c r="BV120" s="957">
        <v>1546928</v>
      </c>
      <c r="BW120" s="957"/>
      <c r="BX120" s="957"/>
      <c r="BY120" s="957"/>
      <c r="BZ120" s="957"/>
      <c r="CA120" s="957">
        <v>1670088</v>
      </c>
      <c r="CB120" s="957"/>
      <c r="CC120" s="957"/>
      <c r="CD120" s="957"/>
      <c r="CE120" s="957"/>
      <c r="CF120" s="971">
        <v>114.4</v>
      </c>
      <c r="CG120" s="972"/>
      <c r="CH120" s="972"/>
      <c r="CI120" s="972"/>
      <c r="CJ120" s="972"/>
      <c r="CK120" s="1037" t="s">
        <v>442</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365591</v>
      </c>
      <c r="DH120" s="957"/>
      <c r="DI120" s="957"/>
      <c r="DJ120" s="957"/>
      <c r="DK120" s="957"/>
      <c r="DL120" s="957">
        <v>378600</v>
      </c>
      <c r="DM120" s="957"/>
      <c r="DN120" s="957"/>
      <c r="DO120" s="957"/>
      <c r="DP120" s="957"/>
      <c r="DQ120" s="957">
        <v>387215</v>
      </c>
      <c r="DR120" s="957"/>
      <c r="DS120" s="957"/>
      <c r="DT120" s="957"/>
      <c r="DU120" s="957"/>
      <c r="DV120" s="958">
        <v>26.5</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669350</v>
      </c>
      <c r="BR121" s="950"/>
      <c r="BS121" s="950"/>
      <c r="BT121" s="950"/>
      <c r="BU121" s="950"/>
      <c r="BV121" s="950">
        <v>630823</v>
      </c>
      <c r="BW121" s="950"/>
      <c r="BX121" s="950"/>
      <c r="BY121" s="950"/>
      <c r="BZ121" s="950"/>
      <c r="CA121" s="950">
        <v>678084</v>
      </c>
      <c r="CB121" s="950"/>
      <c r="CC121" s="950"/>
      <c r="CD121" s="950"/>
      <c r="CE121" s="950"/>
      <c r="CF121" s="944">
        <v>46.4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43176</v>
      </c>
      <c r="DH121" s="950"/>
      <c r="DI121" s="950"/>
      <c r="DJ121" s="950"/>
      <c r="DK121" s="950"/>
      <c r="DL121" s="950">
        <v>40241</v>
      </c>
      <c r="DM121" s="950"/>
      <c r="DN121" s="950"/>
      <c r="DO121" s="950"/>
      <c r="DP121" s="950"/>
      <c r="DQ121" s="950">
        <v>58195</v>
      </c>
      <c r="DR121" s="950"/>
      <c r="DS121" s="950"/>
      <c r="DT121" s="950"/>
      <c r="DU121" s="950"/>
      <c r="DV121" s="951">
        <v>4</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2612803</v>
      </c>
      <c r="BR122" s="1028"/>
      <c r="BS122" s="1028"/>
      <c r="BT122" s="1028"/>
      <c r="BU122" s="1028"/>
      <c r="BV122" s="1028">
        <v>2694815</v>
      </c>
      <c r="BW122" s="1028"/>
      <c r="BX122" s="1028"/>
      <c r="BY122" s="1028"/>
      <c r="BZ122" s="1028"/>
      <c r="CA122" s="1028">
        <v>2695178</v>
      </c>
      <c r="CB122" s="1028"/>
      <c r="CC122" s="1028"/>
      <c r="CD122" s="1028"/>
      <c r="CE122" s="1028"/>
      <c r="CF122" s="1048">
        <v>184.6</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446</v>
      </c>
      <c r="BP123" s="1036"/>
      <c r="BQ123" s="1095">
        <v>4561621</v>
      </c>
      <c r="BR123" s="1096"/>
      <c r="BS123" s="1096"/>
      <c r="BT123" s="1096"/>
      <c r="BU123" s="1096"/>
      <c r="BV123" s="1096">
        <v>4872566</v>
      </c>
      <c r="BW123" s="1096"/>
      <c r="BX123" s="1096"/>
      <c r="BY123" s="1096"/>
      <c r="BZ123" s="1096"/>
      <c r="CA123" s="1096">
        <v>5043350</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v>
      </c>
      <c r="BR124" s="1058"/>
      <c r="BS124" s="1058"/>
      <c r="BT124" s="1058"/>
      <c r="BU124" s="1058"/>
      <c r="BV124" s="1058" t="s">
        <v>110</v>
      </c>
      <c r="BW124" s="1058"/>
      <c r="BX124" s="1058"/>
      <c r="BY124" s="1058"/>
      <c r="BZ124" s="1058"/>
      <c r="CA124" s="1058" t="s">
        <v>110</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2987</v>
      </c>
      <c r="AB126" s="989"/>
      <c r="AC126" s="989"/>
      <c r="AD126" s="989"/>
      <c r="AE126" s="990"/>
      <c r="AF126" s="991">
        <v>2978</v>
      </c>
      <c r="AG126" s="989"/>
      <c r="AH126" s="989"/>
      <c r="AI126" s="989"/>
      <c r="AJ126" s="990"/>
      <c r="AK126" s="991">
        <v>2967</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2443</v>
      </c>
      <c r="AB127" s="989"/>
      <c r="AC127" s="989"/>
      <c r="AD127" s="989"/>
      <c r="AE127" s="990"/>
      <c r="AF127" s="991">
        <v>2368</v>
      </c>
      <c r="AG127" s="989"/>
      <c r="AH127" s="989"/>
      <c r="AI127" s="989"/>
      <c r="AJ127" s="990"/>
      <c r="AK127" s="991">
        <v>2218</v>
      </c>
      <c r="AL127" s="989"/>
      <c r="AM127" s="989"/>
      <c r="AN127" s="989"/>
      <c r="AO127" s="990"/>
      <c r="AP127" s="992">
        <v>0.2</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47890</v>
      </c>
      <c r="AB128" s="1078"/>
      <c r="AC128" s="1078"/>
      <c r="AD128" s="1078"/>
      <c r="AE128" s="1079"/>
      <c r="AF128" s="1080">
        <v>49714</v>
      </c>
      <c r="AG128" s="1078"/>
      <c r="AH128" s="1078"/>
      <c r="AI128" s="1078"/>
      <c r="AJ128" s="1079"/>
      <c r="AK128" s="1080">
        <v>55391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110</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v>46248</v>
      </c>
      <c r="DH128" s="1070"/>
      <c r="DI128" s="1070"/>
      <c r="DJ128" s="1070"/>
      <c r="DK128" s="1070"/>
      <c r="DL128" s="1070">
        <v>38930</v>
      </c>
      <c r="DM128" s="1070"/>
      <c r="DN128" s="1070"/>
      <c r="DO128" s="1070"/>
      <c r="DP128" s="1070"/>
      <c r="DQ128" s="1070">
        <v>31375</v>
      </c>
      <c r="DR128" s="1070"/>
      <c r="DS128" s="1070"/>
      <c r="DT128" s="1070"/>
      <c r="DU128" s="1070"/>
      <c r="DV128" s="1071">
        <v>2.1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1754565</v>
      </c>
      <c r="AB129" s="989"/>
      <c r="AC129" s="989"/>
      <c r="AD129" s="989"/>
      <c r="AE129" s="990"/>
      <c r="AF129" s="991">
        <v>1822022</v>
      </c>
      <c r="AG129" s="989"/>
      <c r="AH129" s="989"/>
      <c r="AI129" s="989"/>
      <c r="AJ129" s="990"/>
      <c r="AK129" s="991">
        <v>1760930</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307800</v>
      </c>
      <c r="AB130" s="989"/>
      <c r="AC130" s="989"/>
      <c r="AD130" s="989"/>
      <c r="AE130" s="990"/>
      <c r="AF130" s="991">
        <v>300705</v>
      </c>
      <c r="AG130" s="989"/>
      <c r="AH130" s="989"/>
      <c r="AI130" s="989"/>
      <c r="AJ130" s="990"/>
      <c r="AK130" s="991">
        <v>300529</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1446765</v>
      </c>
      <c r="AB131" s="1014"/>
      <c r="AC131" s="1014"/>
      <c r="AD131" s="1014"/>
      <c r="AE131" s="1015"/>
      <c r="AF131" s="1013">
        <v>1521317</v>
      </c>
      <c r="AG131" s="1014"/>
      <c r="AH131" s="1014"/>
      <c r="AI131" s="1014"/>
      <c r="AJ131" s="1015"/>
      <c r="AK131" s="1013">
        <v>1460401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9.6792499129999996</v>
      </c>
      <c r="AB132" s="1130"/>
      <c r="AC132" s="1130"/>
      <c r="AD132" s="1130"/>
      <c r="AE132" s="1131"/>
      <c r="AF132" s="1132">
        <v>7.3224712539999999</v>
      </c>
      <c r="AG132" s="1130"/>
      <c r="AH132" s="1130"/>
      <c r="AI132" s="1130"/>
      <c r="AJ132" s="1131"/>
      <c r="AK132" s="1132">
        <v>8.3882440509999991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8.8000000000000007</v>
      </c>
      <c r="AB133" s="1113"/>
      <c r="AC133" s="1113"/>
      <c r="AD133" s="1113"/>
      <c r="AE133" s="1114"/>
      <c r="AF133" s="1112">
        <v>8.5</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492960</v>
      </c>
      <c r="L9" s="266">
        <v>251382</v>
      </c>
      <c r="M9" s="267">
        <v>189696</v>
      </c>
      <c r="N9" s="268">
        <v>32.5</v>
      </c>
    </row>
    <row r="10" spans="1:16" x14ac:dyDescent="0.15">
      <c r="A10" s="250"/>
      <c r="B10" s="246"/>
      <c r="C10" s="246"/>
      <c r="D10" s="246"/>
      <c r="E10" s="246"/>
      <c r="F10" s="246"/>
      <c r="G10" s="1152" t="s">
        <v>480</v>
      </c>
      <c r="H10" s="1153"/>
      <c r="I10" s="1153"/>
      <c r="J10" s="1154"/>
      <c r="K10" s="269">
        <v>29454</v>
      </c>
      <c r="L10" s="270">
        <v>15020</v>
      </c>
      <c r="M10" s="271">
        <v>21936</v>
      </c>
      <c r="N10" s="272">
        <v>-31.5</v>
      </c>
    </row>
    <row r="11" spans="1:16" ht="13.5" customHeight="1" x14ac:dyDescent="0.15">
      <c r="A11" s="250"/>
      <c r="B11" s="246"/>
      <c r="C11" s="246"/>
      <c r="D11" s="246"/>
      <c r="E11" s="246"/>
      <c r="F11" s="246"/>
      <c r="G11" s="1152" t="s">
        <v>481</v>
      </c>
      <c r="H11" s="1153"/>
      <c r="I11" s="1153"/>
      <c r="J11" s="1154"/>
      <c r="K11" s="269">
        <v>59706</v>
      </c>
      <c r="L11" s="270">
        <v>30447</v>
      </c>
      <c r="M11" s="271">
        <v>29437</v>
      </c>
      <c r="N11" s="272">
        <v>3.4</v>
      </c>
    </row>
    <row r="12" spans="1:16" ht="13.5" customHeight="1" x14ac:dyDescent="0.15">
      <c r="A12" s="250"/>
      <c r="B12" s="246"/>
      <c r="C12" s="246"/>
      <c r="D12" s="246"/>
      <c r="E12" s="246"/>
      <c r="F12" s="246"/>
      <c r="G12" s="1152" t="s">
        <v>482</v>
      </c>
      <c r="H12" s="1153"/>
      <c r="I12" s="1153"/>
      <c r="J12" s="1154"/>
      <c r="K12" s="269" t="s">
        <v>483</v>
      </c>
      <c r="L12" s="270" t="s">
        <v>483</v>
      </c>
      <c r="M12" s="271">
        <v>3160</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24788</v>
      </c>
      <c r="L14" s="270">
        <v>12640</v>
      </c>
      <c r="M14" s="271">
        <v>9091</v>
      </c>
      <c r="N14" s="272">
        <v>39</v>
      </c>
    </row>
    <row r="15" spans="1:16" ht="13.5" customHeight="1" x14ac:dyDescent="0.15">
      <c r="A15" s="250"/>
      <c r="B15" s="246"/>
      <c r="C15" s="246"/>
      <c r="D15" s="246"/>
      <c r="E15" s="246"/>
      <c r="F15" s="246"/>
      <c r="G15" s="1152" t="s">
        <v>486</v>
      </c>
      <c r="H15" s="1153"/>
      <c r="I15" s="1153"/>
      <c r="J15" s="1154"/>
      <c r="K15" s="269">
        <v>12381</v>
      </c>
      <c r="L15" s="270">
        <v>6314</v>
      </c>
      <c r="M15" s="271">
        <v>4470</v>
      </c>
      <c r="N15" s="272">
        <v>41.3</v>
      </c>
    </row>
    <row r="16" spans="1:16" x14ac:dyDescent="0.15">
      <c r="A16" s="250"/>
      <c r="B16" s="246"/>
      <c r="C16" s="246"/>
      <c r="D16" s="246"/>
      <c r="E16" s="246"/>
      <c r="F16" s="246"/>
      <c r="G16" s="1155" t="s">
        <v>487</v>
      </c>
      <c r="H16" s="1156"/>
      <c r="I16" s="1156"/>
      <c r="J16" s="1157"/>
      <c r="K16" s="270">
        <v>-45298</v>
      </c>
      <c r="L16" s="270">
        <v>-23099</v>
      </c>
      <c r="M16" s="271">
        <v>-19414</v>
      </c>
      <c r="N16" s="272">
        <v>19</v>
      </c>
    </row>
    <row r="17" spans="1:16" x14ac:dyDescent="0.15">
      <c r="A17" s="250"/>
      <c r="B17" s="246"/>
      <c r="C17" s="246"/>
      <c r="D17" s="246"/>
      <c r="E17" s="246"/>
      <c r="F17" s="246"/>
      <c r="G17" s="1155" t="s">
        <v>168</v>
      </c>
      <c r="H17" s="1156"/>
      <c r="I17" s="1156"/>
      <c r="J17" s="1157"/>
      <c r="K17" s="270">
        <v>573991</v>
      </c>
      <c r="L17" s="270">
        <v>292703</v>
      </c>
      <c r="M17" s="271">
        <v>238376</v>
      </c>
      <c r="N17" s="272">
        <v>22.8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25.5</v>
      </c>
      <c r="L21" s="283">
        <v>21.75</v>
      </c>
      <c r="M21" s="284">
        <v>3.75</v>
      </c>
      <c r="N21" s="251"/>
      <c r="O21" s="285"/>
      <c r="P21" s="281"/>
    </row>
    <row r="22" spans="1:16" s="286" customFormat="1" x14ac:dyDescent="0.15">
      <c r="A22" s="281"/>
      <c r="B22" s="251"/>
      <c r="C22" s="251"/>
      <c r="D22" s="251"/>
      <c r="E22" s="251"/>
      <c r="F22" s="251"/>
      <c r="G22" s="1147" t="s">
        <v>493</v>
      </c>
      <c r="H22" s="1148"/>
      <c r="I22" s="1148"/>
      <c r="J22" s="1149"/>
      <c r="K22" s="287">
        <v>99.2</v>
      </c>
      <c r="L22" s="288">
        <v>95.2</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428346</v>
      </c>
      <c r="L32" s="296">
        <v>218432</v>
      </c>
      <c r="M32" s="297">
        <v>139853</v>
      </c>
      <c r="N32" s="298">
        <v>56.2</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v>4</v>
      </c>
      <c r="N34" s="298" t="s">
        <v>483</v>
      </c>
    </row>
    <row r="35" spans="1:16" ht="27" customHeight="1" x14ac:dyDescent="0.15">
      <c r="A35" s="250"/>
      <c r="B35" s="246"/>
      <c r="C35" s="246"/>
      <c r="D35" s="246"/>
      <c r="E35" s="246"/>
      <c r="F35" s="246"/>
      <c r="G35" s="1163" t="s">
        <v>500</v>
      </c>
      <c r="H35" s="1164"/>
      <c r="I35" s="1164"/>
      <c r="J35" s="1165"/>
      <c r="K35" s="296">
        <v>33505</v>
      </c>
      <c r="L35" s="296">
        <v>17086</v>
      </c>
      <c r="M35" s="297">
        <v>31890</v>
      </c>
      <c r="N35" s="298">
        <v>-46.4</v>
      </c>
    </row>
    <row r="36" spans="1:16" ht="27" customHeight="1" x14ac:dyDescent="0.15">
      <c r="A36" s="250"/>
      <c r="B36" s="246"/>
      <c r="C36" s="246"/>
      <c r="D36" s="246"/>
      <c r="E36" s="246"/>
      <c r="F36" s="246"/>
      <c r="G36" s="1163" t="s">
        <v>501</v>
      </c>
      <c r="H36" s="1164"/>
      <c r="I36" s="1164"/>
      <c r="J36" s="1165"/>
      <c r="K36" s="296">
        <v>11159</v>
      </c>
      <c r="L36" s="296">
        <v>5690</v>
      </c>
      <c r="M36" s="297">
        <v>5316</v>
      </c>
      <c r="N36" s="298">
        <v>7</v>
      </c>
    </row>
    <row r="37" spans="1:16" ht="13.5" customHeight="1" x14ac:dyDescent="0.15">
      <c r="A37" s="250"/>
      <c r="B37" s="246"/>
      <c r="C37" s="246"/>
      <c r="D37" s="246"/>
      <c r="E37" s="246"/>
      <c r="F37" s="246"/>
      <c r="G37" s="1163" t="s">
        <v>502</v>
      </c>
      <c r="H37" s="1164"/>
      <c r="I37" s="1164"/>
      <c r="J37" s="1165"/>
      <c r="K37" s="296">
        <v>5185</v>
      </c>
      <c r="L37" s="296">
        <v>2644</v>
      </c>
      <c r="M37" s="297">
        <v>1757</v>
      </c>
      <c r="N37" s="298">
        <v>50.5</v>
      </c>
    </row>
    <row r="38" spans="1:16" ht="27" customHeight="1" x14ac:dyDescent="0.15">
      <c r="A38" s="250"/>
      <c r="B38" s="246"/>
      <c r="C38" s="246"/>
      <c r="D38" s="246"/>
      <c r="E38" s="246"/>
      <c r="F38" s="246"/>
      <c r="G38" s="1166" t="s">
        <v>503</v>
      </c>
      <c r="H38" s="1167"/>
      <c r="I38" s="1167"/>
      <c r="J38" s="1168"/>
      <c r="K38" s="299">
        <v>227</v>
      </c>
      <c r="L38" s="299">
        <v>116</v>
      </c>
      <c r="M38" s="300">
        <v>42</v>
      </c>
      <c r="N38" s="301">
        <v>176.2</v>
      </c>
      <c r="O38" s="295"/>
    </row>
    <row r="39" spans="1:16" x14ac:dyDescent="0.15">
      <c r="A39" s="250"/>
      <c r="B39" s="246"/>
      <c r="C39" s="246"/>
      <c r="D39" s="246"/>
      <c r="E39" s="246"/>
      <c r="F39" s="246"/>
      <c r="G39" s="1166" t="s">
        <v>504</v>
      </c>
      <c r="H39" s="1167"/>
      <c r="I39" s="1167"/>
      <c r="J39" s="1168"/>
      <c r="K39" s="302">
        <v>-55391</v>
      </c>
      <c r="L39" s="302">
        <v>-28246</v>
      </c>
      <c r="M39" s="303">
        <v>-8426</v>
      </c>
      <c r="N39" s="304">
        <v>235.2</v>
      </c>
      <c r="O39" s="295"/>
    </row>
    <row r="40" spans="1:16" ht="27" customHeight="1" x14ac:dyDescent="0.15">
      <c r="A40" s="250"/>
      <c r="B40" s="246"/>
      <c r="C40" s="246"/>
      <c r="D40" s="246"/>
      <c r="E40" s="246"/>
      <c r="F40" s="246"/>
      <c r="G40" s="1163" t="s">
        <v>505</v>
      </c>
      <c r="H40" s="1164"/>
      <c r="I40" s="1164"/>
      <c r="J40" s="1165"/>
      <c r="K40" s="302">
        <v>-300529</v>
      </c>
      <c r="L40" s="302">
        <v>-153253</v>
      </c>
      <c r="M40" s="303">
        <v>-127711</v>
      </c>
      <c r="N40" s="304">
        <v>20</v>
      </c>
      <c r="O40" s="295"/>
    </row>
    <row r="41" spans="1:16" x14ac:dyDescent="0.15">
      <c r="A41" s="250"/>
      <c r="B41" s="246"/>
      <c r="C41" s="246"/>
      <c r="D41" s="246"/>
      <c r="E41" s="246"/>
      <c r="F41" s="246"/>
      <c r="G41" s="1169" t="s">
        <v>279</v>
      </c>
      <c r="H41" s="1170"/>
      <c r="I41" s="1170"/>
      <c r="J41" s="1171"/>
      <c r="K41" s="296">
        <v>122502</v>
      </c>
      <c r="L41" s="302">
        <v>62469</v>
      </c>
      <c r="M41" s="303">
        <v>42725</v>
      </c>
      <c r="N41" s="304">
        <v>46.2</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489924</v>
      </c>
      <c r="J51" s="322">
        <v>231862</v>
      </c>
      <c r="K51" s="323">
        <v>26.2</v>
      </c>
      <c r="L51" s="324">
        <v>228305</v>
      </c>
      <c r="M51" s="325">
        <v>5.6</v>
      </c>
      <c r="N51" s="326">
        <v>20.6</v>
      </c>
    </row>
    <row r="52" spans="1:14" x14ac:dyDescent="0.15">
      <c r="A52" s="250"/>
      <c r="B52" s="246"/>
      <c r="C52" s="246"/>
      <c r="D52" s="246"/>
      <c r="E52" s="246"/>
      <c r="F52" s="246"/>
      <c r="G52" s="327"/>
      <c r="H52" s="328" t="s">
        <v>516</v>
      </c>
      <c r="I52" s="329">
        <v>141596</v>
      </c>
      <c r="J52" s="330">
        <v>67012</v>
      </c>
      <c r="K52" s="331">
        <v>-41.5</v>
      </c>
      <c r="L52" s="332">
        <v>86611</v>
      </c>
      <c r="M52" s="333">
        <v>-20.399999999999999</v>
      </c>
      <c r="N52" s="334">
        <v>-21.1</v>
      </c>
    </row>
    <row r="53" spans="1:14" x14ac:dyDescent="0.15">
      <c r="A53" s="250"/>
      <c r="B53" s="246"/>
      <c r="C53" s="246"/>
      <c r="D53" s="246"/>
      <c r="E53" s="246"/>
      <c r="F53" s="246"/>
      <c r="G53" s="312" t="s">
        <v>517</v>
      </c>
      <c r="H53" s="313"/>
      <c r="I53" s="321">
        <v>913026</v>
      </c>
      <c r="J53" s="322">
        <v>438955</v>
      </c>
      <c r="K53" s="323">
        <v>89.3</v>
      </c>
      <c r="L53" s="324">
        <v>316331</v>
      </c>
      <c r="M53" s="325">
        <v>38.6</v>
      </c>
      <c r="N53" s="326">
        <v>50.7</v>
      </c>
    </row>
    <row r="54" spans="1:14" x14ac:dyDescent="0.15">
      <c r="A54" s="250"/>
      <c r="B54" s="246"/>
      <c r="C54" s="246"/>
      <c r="D54" s="246"/>
      <c r="E54" s="246"/>
      <c r="F54" s="246"/>
      <c r="G54" s="327"/>
      <c r="H54" s="328" t="s">
        <v>516</v>
      </c>
      <c r="I54" s="329">
        <v>379126</v>
      </c>
      <c r="J54" s="330">
        <v>182272</v>
      </c>
      <c r="K54" s="331">
        <v>172</v>
      </c>
      <c r="L54" s="332">
        <v>106387</v>
      </c>
      <c r="M54" s="333">
        <v>22.8</v>
      </c>
      <c r="N54" s="334">
        <v>149.19999999999999</v>
      </c>
    </row>
    <row r="55" spans="1:14" x14ac:dyDescent="0.15">
      <c r="A55" s="250"/>
      <c r="B55" s="246"/>
      <c r="C55" s="246"/>
      <c r="D55" s="246"/>
      <c r="E55" s="246"/>
      <c r="F55" s="246"/>
      <c r="G55" s="312" t="s">
        <v>518</v>
      </c>
      <c r="H55" s="313"/>
      <c r="I55" s="321">
        <v>686673</v>
      </c>
      <c r="J55" s="322">
        <v>336439</v>
      </c>
      <c r="K55" s="323">
        <v>-23.4</v>
      </c>
      <c r="L55" s="324">
        <v>333013</v>
      </c>
      <c r="M55" s="325">
        <v>5.3</v>
      </c>
      <c r="N55" s="326">
        <v>-28.7</v>
      </c>
    </row>
    <row r="56" spans="1:14" x14ac:dyDescent="0.15">
      <c r="A56" s="250"/>
      <c r="B56" s="246"/>
      <c r="C56" s="246"/>
      <c r="D56" s="246"/>
      <c r="E56" s="246"/>
      <c r="F56" s="246"/>
      <c r="G56" s="327"/>
      <c r="H56" s="328" t="s">
        <v>516</v>
      </c>
      <c r="I56" s="329">
        <v>324872</v>
      </c>
      <c r="J56" s="330">
        <v>159173</v>
      </c>
      <c r="K56" s="331">
        <v>-12.7</v>
      </c>
      <c r="L56" s="332">
        <v>126732</v>
      </c>
      <c r="M56" s="333">
        <v>19.100000000000001</v>
      </c>
      <c r="N56" s="334">
        <v>-31.8</v>
      </c>
    </row>
    <row r="57" spans="1:14" x14ac:dyDescent="0.15">
      <c r="A57" s="250"/>
      <c r="B57" s="246"/>
      <c r="C57" s="246"/>
      <c r="D57" s="246"/>
      <c r="E57" s="246"/>
      <c r="F57" s="246"/>
      <c r="G57" s="312" t="s">
        <v>519</v>
      </c>
      <c r="H57" s="313"/>
      <c r="I57" s="321">
        <v>638684</v>
      </c>
      <c r="J57" s="322">
        <v>320142</v>
      </c>
      <c r="K57" s="323">
        <v>-4.8</v>
      </c>
      <c r="L57" s="324">
        <v>280458</v>
      </c>
      <c r="M57" s="325">
        <v>-15.8</v>
      </c>
      <c r="N57" s="326">
        <v>11</v>
      </c>
    </row>
    <row r="58" spans="1:14" x14ac:dyDescent="0.15">
      <c r="A58" s="250"/>
      <c r="B58" s="246"/>
      <c r="C58" s="246"/>
      <c r="D58" s="246"/>
      <c r="E58" s="246"/>
      <c r="F58" s="246"/>
      <c r="G58" s="327"/>
      <c r="H58" s="328" t="s">
        <v>516</v>
      </c>
      <c r="I58" s="329">
        <v>331853</v>
      </c>
      <c r="J58" s="330">
        <v>166342</v>
      </c>
      <c r="K58" s="331">
        <v>4.5</v>
      </c>
      <c r="L58" s="332">
        <v>127286</v>
      </c>
      <c r="M58" s="333">
        <v>0.4</v>
      </c>
      <c r="N58" s="334">
        <v>4.0999999999999996</v>
      </c>
    </row>
    <row r="59" spans="1:14" x14ac:dyDescent="0.15">
      <c r="A59" s="250"/>
      <c r="B59" s="246"/>
      <c r="C59" s="246"/>
      <c r="D59" s="246"/>
      <c r="E59" s="246"/>
      <c r="F59" s="246"/>
      <c r="G59" s="312" t="s">
        <v>520</v>
      </c>
      <c r="H59" s="313"/>
      <c r="I59" s="321">
        <v>819138</v>
      </c>
      <c r="J59" s="322">
        <v>417714</v>
      </c>
      <c r="K59" s="323">
        <v>30.5</v>
      </c>
      <c r="L59" s="324">
        <v>291945</v>
      </c>
      <c r="M59" s="325">
        <v>4.0999999999999996</v>
      </c>
      <c r="N59" s="326">
        <v>26.4</v>
      </c>
    </row>
    <row r="60" spans="1:14" x14ac:dyDescent="0.15">
      <c r="A60" s="250"/>
      <c r="B60" s="246"/>
      <c r="C60" s="246"/>
      <c r="D60" s="246"/>
      <c r="E60" s="246"/>
      <c r="F60" s="246"/>
      <c r="G60" s="327"/>
      <c r="H60" s="328" t="s">
        <v>516</v>
      </c>
      <c r="I60" s="335">
        <v>452826</v>
      </c>
      <c r="J60" s="330">
        <v>230916</v>
      </c>
      <c r="K60" s="331">
        <v>38.799999999999997</v>
      </c>
      <c r="L60" s="332">
        <v>127651</v>
      </c>
      <c r="M60" s="333">
        <v>0.3</v>
      </c>
      <c r="N60" s="334">
        <v>38.5</v>
      </c>
    </row>
    <row r="61" spans="1:14" x14ac:dyDescent="0.15">
      <c r="A61" s="250"/>
      <c r="B61" s="246"/>
      <c r="C61" s="246"/>
      <c r="D61" s="246"/>
      <c r="E61" s="246"/>
      <c r="F61" s="246"/>
      <c r="G61" s="312" t="s">
        <v>521</v>
      </c>
      <c r="H61" s="336"/>
      <c r="I61" s="337">
        <v>709489</v>
      </c>
      <c r="J61" s="338">
        <v>349022</v>
      </c>
      <c r="K61" s="339">
        <v>23.6</v>
      </c>
      <c r="L61" s="340">
        <v>290010</v>
      </c>
      <c r="M61" s="341">
        <v>7.6</v>
      </c>
      <c r="N61" s="326">
        <v>16</v>
      </c>
    </row>
    <row r="62" spans="1:14" x14ac:dyDescent="0.15">
      <c r="A62" s="250"/>
      <c r="B62" s="246"/>
      <c r="C62" s="246"/>
      <c r="D62" s="246"/>
      <c r="E62" s="246"/>
      <c r="F62" s="246"/>
      <c r="G62" s="327"/>
      <c r="H62" s="328" t="s">
        <v>516</v>
      </c>
      <c r="I62" s="329">
        <v>326055</v>
      </c>
      <c r="J62" s="330">
        <v>161143</v>
      </c>
      <c r="K62" s="331">
        <v>32.200000000000003</v>
      </c>
      <c r="L62" s="332">
        <v>114933</v>
      </c>
      <c r="M62" s="333">
        <v>4.4000000000000004</v>
      </c>
      <c r="N62" s="334">
        <v>27.8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36.79</v>
      </c>
      <c r="G47" s="12">
        <v>44.22</v>
      </c>
      <c r="H47" s="12">
        <v>49.17</v>
      </c>
      <c r="I47" s="12">
        <v>47.42</v>
      </c>
      <c r="J47" s="13">
        <v>53.57</v>
      </c>
    </row>
    <row r="48" spans="2:10" ht="57.75" customHeight="1" x14ac:dyDescent="0.15">
      <c r="B48" s="14"/>
      <c r="C48" s="1174" t="s">
        <v>4</v>
      </c>
      <c r="D48" s="1174"/>
      <c r="E48" s="1175"/>
      <c r="F48" s="15">
        <v>2.27</v>
      </c>
      <c r="G48" s="16">
        <v>2.54</v>
      </c>
      <c r="H48" s="16">
        <v>2.4</v>
      </c>
      <c r="I48" s="16">
        <v>2.93</v>
      </c>
      <c r="J48" s="17">
        <v>3.14</v>
      </c>
    </row>
    <row r="49" spans="2:10" ht="57.75" customHeight="1" thickBot="1" x14ac:dyDescent="0.2">
      <c r="B49" s="18"/>
      <c r="C49" s="1176" t="s">
        <v>5</v>
      </c>
      <c r="D49" s="1176"/>
      <c r="E49" s="1177"/>
      <c r="F49" s="19">
        <v>5.41</v>
      </c>
      <c r="G49" s="20">
        <v>8.49</v>
      </c>
      <c r="H49" s="20">
        <v>0.82</v>
      </c>
      <c r="I49" s="20">
        <v>0.69</v>
      </c>
      <c r="J49" s="21">
        <v>4.6100000000000003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2018-03-08T05:45:02Z</cp:lastPrinted>
  <dcterms:created xsi:type="dcterms:W3CDTF">2018-01-24T03:19:11Z</dcterms:created>
  <dcterms:modified xsi:type="dcterms:W3CDTF">2018-10-28T23:57:36Z</dcterms:modified>
  <cp:category/>
</cp:coreProperties>
</file>