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HOKURYU\Documents\財政係\財政係（係長）\R3\R2財政状況資料集\220927〆【依頼：927(火)〆】令和2年度財政状況資料集の作成について（2回目）\提出\"/>
    </mc:Choice>
  </mc:AlternateContent>
  <xr:revisionPtr revIDLastSave="0" documentId="13_ncr:1_{324F27D2-CD32-43BD-BE31-66351B3CC039}" xr6:coauthVersionLast="43" xr6:coauthVersionMax="43"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 r="U37" i="10" s="1"/>
  <c r="AM34" i="10"/>
</calcChain>
</file>

<file path=xl/sharedStrings.xml><?xml version="1.0" encoding="utf-8"?>
<sst xmlns="http://schemas.openxmlformats.org/spreadsheetml/2006/main" count="1102" uniqueCount="611">
  <si>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</si>
  <si>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</si>
  <si>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</si>
  <si>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</si>
  <si>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</si>
  <si>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</si>
  <si>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</si>
  <si>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</si>
  <si>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</si>
  <si>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</si>
  <si>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</si>
  <si>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</si>
  <si>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</si>
  <si>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</si>
  <si>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</si>
  <si>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</si>
  <si>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</si>
  <si>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</si>
  <si>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</si>
  <si>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</si>
  <si>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</si>
  <si>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</si>
  <si>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</si>
  <si>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</si>
  <si>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</si>
  <si>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</si>
  <si>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</si>
  <si>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</si>
  <si>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</si>
  <si>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</si>
  <si>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</si>
  <si>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</si>
  <si>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</si>
  <si>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</si>
  <si>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</si>
  <si>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</si>
  <si>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</si>
  <si>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</si>
  <si>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</si>
  <si>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</si>
  <si>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</si>
  <si>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</si>
  <si>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</si>
  <si>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</si>
  <si>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</si>
  <si>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</si>
  <si>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</si>
  <si>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</si>
  <si>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</si>
  <si>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</si>
  <si>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</si>
  <si>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</si>
  <si>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</si>
  <si>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</si>
  <si>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</si>
  <si>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</si>
  <si>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</si>
  <si>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</si>
  <si>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</si>
  <si>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</si>
  <si>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</si>
  <si>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</si>
  <si>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</si>
  <si>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</si>
  <si>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</si>
  <si>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</si>
  <si>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</si>
  <si>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</si>
  <si>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</si>
  <si>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</si>
  <si>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</si>
  <si>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</si>
  <si>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</si>
  <si>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</si>
  <si>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</si>
  <si>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</si>
  <si>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</si>
  <si>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</si>
  <si>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</si>
  <si>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</si>
  <si>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</si>
  <si>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</si>
  <si>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</si>
  <si>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</si>
  <si>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</si>
  <si>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</si>
  <si>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</si>
  <si>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</si>
  <si>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</si>
  <si>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</si>
  <si>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</si>
  <si>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</si>
  <si>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</si>
  <si>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</si>
  <si>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</si>
  <si>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</si>
  <si>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</si>
  <si>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</si>
  <si>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</si>
  <si>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</si>
  <si>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</si>
  <si>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</si>
  <si>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</si>
  <si>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</si>
  <si>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</si>
  <si>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</si>
  <si>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</si>
  <si>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</si>
  <si>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</si>
  <si>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</si>
  <si>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</si>
  <si>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</si>
  <si>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</si>
  <si>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</si>
  <si>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</si>
  <si>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</si>
  <si>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</si>
  <si>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</si>
  <si>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</si>
  <si>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</si>
  <si>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</si>
  <si>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</si>
  <si>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</si>
  <si>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</si>
  <si>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</si>
  <si>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</si>
  <si>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</si>
  <si>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</si>
  <si>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</si>
  <si>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</si>
  <si>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</si>
  <si>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</si>
  <si>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</si>
  <si>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</si>
  <si>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</si>
  <si>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</si>
  <si>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</si>
  <si>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</si>
  <si>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</si>
  <si>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</si>
  <si>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</si>
  <si>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</si>
  <si>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</si>
  <si>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</si>
  <si>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</si>
  <si>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</si>
  <si>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</si>
  <si>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</si>
  <si>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</si>
  <si>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</si>
  <si>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</si>
  <si>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</si>
  <si>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</si>
  <si>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</si>
  <si>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</si>
  <si>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</si>
  <si>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</si>
  <si>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</si>
  <si>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</si>
  <si>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</si>
  <si>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</si>
  <si>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</si>
  <si>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</si>
  <si>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</si>
  <si>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</si>
  <si>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</si>
  <si>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</si>
  <si>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</si>
  <si>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</si>
  <si>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</si>
  <si>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</si>
  <si>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</si>
  <si>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</si>
  <si>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</si>
  <si>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</si>
  <si>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</si>
  <si>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</si>
  <si>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</si>
  <si>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</si>
  <si>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</si>
  <si>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</si>
  <si>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</si>
  <si>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</si>
  <si>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</si>
  <si>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</si>
  <si>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</si>
  <si>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</si>
  <si>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</si>
  <si>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</si>
  <si>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</si>
  <si>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</si>
  <si>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</si>
  <si>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</si>
  <si>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</si>
  <si>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</si>
  <si>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</si>
  <si>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</si>
  <si>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</si>
  <si>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</si>
  <si>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</si>
  <si>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</si>
  <si>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</si>
  <si>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</si>
  <si>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</si>
  <si>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</si>
  <si>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</si>
  <si>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</si>
  <si>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</si>
  <si>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</si>
  <si>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</si>
  <si>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</si>
  <si>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</si>
  <si>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</si>
  <si>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</si>
  <si>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</si>
  <si>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</si>
  <si>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</si>
  <si>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</si>
  <si>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</si>
  <si>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</si>
  <si>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北海道北竜町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</si>
  <si>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</si>
  <si>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</si>
  <si>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</si>
  <si>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</si>
  <si>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</si>
  <si>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</si>
  <si>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</si>
  <si>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</si>
  <si>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</si>
  <si>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</si>
  <si>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</si>
  <si>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</si>
  <si>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</si>
  <si>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</si>
  <si>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</si>
  <si>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</si>
  <si>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</si>
  <si>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</si>
  <si>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</si>
  <si>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</si>
  <si>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</si>
  <si>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</si>
  <si>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</si>
  <si>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</si>
  <si>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</si>
  <si>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</si>
  <si>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</si>
  <si>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</si>
  <si>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</si>
  <si>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</si>
  <si>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</si>
  <si>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</si>
  <si>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</si>
  <si>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</si>
  <si>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</si>
  <si>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</si>
  <si>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</si>
  <si>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</si>
  <si>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</si>
  <si>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</si>
  <si>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</si>
  <si>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</si>
  <si>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</si>
  <si>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</si>
  <si>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</si>
  <si>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</si>
  <si>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</si>
  <si>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</si>
  <si>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</si>
  <si>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</si>
  <si>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</si>
  <si>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</si>
  <si>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</si>
  <si>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</si>
  <si>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</si>
  <si>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</si>
  <si>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</si>
  <si>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</si>
  <si>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</si>
  <si>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</si>
  <si>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</si>
  <si>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</si>
  <si>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</si>
  <si>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</si>
  <si>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</si>
  <si>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</si>
  <si>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</si>
  <si>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</si>
  <si>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</si>
  <si>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</si>
  <si>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</si>
  <si>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</si>
  <si>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</si>
  <si>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</si>
  <si>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</si>
  <si>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</si>
  <si>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</si>
  <si>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</si>
  <si>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</si>
  <si>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</si>
  <si>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</si>
  <si>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</si>
  <si>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</si>
  <si>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</si>
  <si>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</si>
  <si>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</si>
  <si>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</si>
  <si>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</si>
  <si>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</si>
  <si>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</si>
  <si>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</si>
  <si>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</si>
  <si>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</si>
  <si>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</si>
  <si>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</si>
  <si>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</si>
  <si>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</si>
  <si>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</si>
  <si>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</si>
  <si>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</si>
  <si>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</si>
  <si>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</si>
  <si>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</si>
  <si>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</si>
  <si>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</si>
  <si>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</si>
  <si>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</si>
  <si>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</si>
  <si>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</si>
  <si>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</si>
  <si>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</si>
  <si>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</si>
  <si>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</si>
  <si>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</si>
  <si>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</si>
  <si>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</si>
  <si>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</si>
  <si>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</si>
  <si>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</si>
  <si>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</si>
  <si>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</si>
  <si>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</si>
  <si>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</si>
  <si>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</si>
  <si>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</si>
  <si>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</si>
  <si>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</si>
  <si>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</si>
  <si>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</si>
  <si>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</si>
  <si>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</si>
  <si>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</si>
  <si>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</si>
  <si>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</si>
  <si>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</si>
  <si>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</si>
  <si>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</si>
  <si>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</si>
  <si>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</si>
  <si>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</si>
  <si>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</si>
  <si>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</si>
  <si>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</si>
  <si>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</si>
  <si>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</si>
  <si>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</si>
  <si>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</si>
  <si>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</si>
  <si>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</si>
  <si>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</si>
  <si>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</si>
  <si>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</si>
  <si>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</si>
  <si>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</si>
  <si>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北海道北竜町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</si>
  <si>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</si>
  <si>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</si>
  <si>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</si>
  <si>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</si>
  <si>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</si>
  <si>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</si>
  <si>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</si>
  <si>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</si>
  <si>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</si>
  <si>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</si>
  <si>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</si>
  <si>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</si>
  <si>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</si>
  <si>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</si>
  <si>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</si>
  <si>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</si>
  <si>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</si>
  <si>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</si>
  <si>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</si>
  <si>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</si>
  <si>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</si>
  <si>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</si>
  <si>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</si>
  <si>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</si>
  <si>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</si>
  <si>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</si>
  <si>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</si>
  <si>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</si>
  <si>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</si>
  <si>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</si>
  <si>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</si>
  <si>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</si>
  <si>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</si>
  <si>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</si>
  <si>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</si>
  <si>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</si>
  <si>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</si>
  <si>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</si>
  <si>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</si>
  <si>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</si>
  <si>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</si>
  <si>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</si>
  <si>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</si>
  <si>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</si>
  <si>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</si>
  <si>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</si>
  <si>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</si>
  <si>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</si>
  <si>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</si>
  <si>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</si>
  <si>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</si>
  <si>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</si>
  <si>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</si>
  <si>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</si>
  <si>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</si>
  <si>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</si>
  <si>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</si>
  <si>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</si>
  <si>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</si>
  <si>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</si>
  <si>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</si>
  <si>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</si>
  <si>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</si>
  <si>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</si>
  <si>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</si>
  <si>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</si>
  <si>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</si>
  <si>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</si>
  <si>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</si>
  <si>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</si>
  <si>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</si>
  <si>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</si>
  <si>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</si>
  <si>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</si>
  <si>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</si>
  <si>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</si>
  <si>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</si>
  <si>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</si>
  <si>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</si>
  <si>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</si>
  <si>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</si>
  <si>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</si>
  <si>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</si>
  <si>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</si>
  <si>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</si>
  <si>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</si>
  <si>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</si>
  <si>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</si>
  <si>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</si>
  <si>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</si>
  <si>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</si>
  <si>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</si>
  <si>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</si>
  <si>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</si>
  <si>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</si>
  <si>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</si>
  <si>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</si>
  <si>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</si>
  <si>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</si>
  <si>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農業集落排水事業及び個別排水処理事業特別会計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</si>
  <si>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</si>
  <si>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</si>
  <si>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</si>
  <si>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</si>
  <si>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</si>
  <si>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</si>
  <si>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</si>
  <si>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</si>
  <si>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</si>
  <si>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</si>
  <si>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</si>
  <si>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</si>
  <si>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</si>
  <si>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</si>
  <si>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</si>
  <si>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</si>
  <si>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</si>
  <si>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</si>
  <si>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</si>
  <si>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</si>
  <si>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</si>
  <si>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</si>
  <si>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</si>
  <si>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</si>
  <si>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</si>
  <si>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</si>
  <si>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</si>
  <si>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</si>
  <si>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</si>
  <si>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</si>
  <si>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</si>
  <si>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</si>
  <si>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</si>
  <si>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</si>
  <si>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</si>
  <si>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</si>
  <si>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</si>
  <si>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</si>
  <si>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</si>
  <si>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</si>
  <si>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</si>
  <si>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</si>
  <si>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</si>
  <si>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</si>
  <si>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</si>
  <si>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</si>
  <si>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</si>
  <si>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</si>
  <si>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</si>
  <si>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</si>
  <si>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</si>
  <si>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</si>
  <si>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</si>
  <si>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</si>
  <si>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</si>
  <si>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</si>
  <si>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</si>
  <si>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</si>
  <si>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</si>
  <si>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</si>
  <si>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</si>
  <si>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</si>
  <si>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</si>
  <si>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</si>
  <si>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</si>
  <si>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</si>
  <si>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</si>
  <si>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</si>
  <si>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</si>
  <si>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</si>
  <si>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</si>
  <si>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</si>
  <si>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</si>
  <si>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</si>
  <si>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</si>
  <si>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</si>
  <si>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</si>
  <si>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</si>
  <si>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</si>
  <si>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</si>
  <si>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</si>
  <si>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</si>
  <si>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</si>
  <si>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</si>
  <si>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</si>
  <si>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</si>
  <si>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</si>
  <si>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19.18</t>
  </si>
  <si>
    <t>▲ 7.40</t>
  </si>
  <si>
    <t>▲ 0.87</t>
  </si>
  <si>
    <t>簡易水道事業会計</t>
  </si>
  <si>
    <t>一般会計</t>
  </si>
  <si>
    <t>介護保険特別会計</t>
  </si>
  <si>
    <t>国民健康保険特別会計</t>
  </si>
  <si>
    <t>特別養護老人ホーム事業特別会計</t>
  </si>
  <si>
    <t>町立診療所事業特別会計</t>
  </si>
  <si>
    <t>農業集落排水事業及び個別排水処理事業特別会計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</si>
  <si>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</si>
  <si>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</si>
  <si>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</si>
  <si>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</si>
  <si>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</si>
  <si>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</si>
  <si>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</si>
  <si>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</si>
  <si>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</si>
  <si>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</si>
  <si>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北空知衛生センター組合</t>
    <rPh sb="0" eb="1">
      <t>キタ</t>
    </rPh>
    <rPh sb="1" eb="3">
      <t>ソラチ</t>
    </rPh>
    <rPh sb="3" eb="5">
      <t>エイセイ</t>
    </rPh>
    <rPh sb="9" eb="11">
      <t>クミアイ</t>
    </rPh>
    <phoneticPr fontId="2"/>
  </si>
  <si>
    <t>空知教育センター組合</t>
    <rPh sb="0" eb="2">
      <t>ソラチ</t>
    </rPh>
    <rPh sb="2" eb="4">
      <t>キョウイク</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</si>
  <si>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</si>
  <si>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北空知衛生施設組合</t>
    <rPh sb="0" eb="1">
      <t>キタ</t>
    </rPh>
    <rPh sb="1" eb="3">
      <t>ソラチ</t>
    </rPh>
    <rPh sb="3" eb="5">
      <t>エイセイ</t>
    </rPh>
    <rPh sb="5" eb="7">
      <t>シセツ</t>
    </rPh>
    <rPh sb="7" eb="9">
      <t>クミアイ</t>
    </rPh>
    <phoneticPr fontId="2"/>
  </si>
  <si>
    <t>深川地区消防組合</t>
    <rPh sb="0" eb="2">
      <t>フカガワ</t>
    </rPh>
    <rPh sb="2" eb="4">
      <t>チク</t>
    </rPh>
    <rPh sb="4" eb="6">
      <t>ショウボウ</t>
    </rPh>
    <rPh sb="6" eb="8">
      <t>クミアイ</t>
    </rPh>
    <phoneticPr fontId="2"/>
  </si>
  <si>
    <t>(株)北竜振興公社</t>
    <rPh sb="0" eb="3">
      <t>カブ</t>
    </rPh>
    <rPh sb="3" eb="5">
      <t>ホクリュウ</t>
    </rPh>
    <rPh sb="5" eb="7">
      <t>シンコウ</t>
    </rPh>
    <rPh sb="7" eb="9">
      <t>コウシャ</t>
    </rPh>
    <phoneticPr fontId="2"/>
  </si>
  <si>
    <t>－</t>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</si>
  <si>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</si>
  <si>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</si>
  <si>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</si>
  <si>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農業振興基金</t>
    <rPh sb="0" eb="2">
      <t>ノウギョウ</t>
    </rPh>
    <rPh sb="2" eb="4">
      <t>シンコウ</t>
    </rPh>
    <rPh sb="4" eb="6">
      <t>キキン</t>
    </rPh>
    <phoneticPr fontId="5"/>
  </si>
  <si>
    <t>商工ひまわり基金</t>
    <rPh sb="0" eb="2">
      <t>ショウコウ</t>
    </rPh>
    <rPh sb="6" eb="8">
      <t>キキン</t>
    </rPh>
    <phoneticPr fontId="5"/>
  </si>
  <si>
    <t>北空知圏学校給食組合</t>
    <rPh sb="0" eb="1">
      <t>キタ</t>
    </rPh>
    <rPh sb="1" eb="3">
      <t>ソラチ</t>
    </rPh>
    <rPh sb="3" eb="4">
      <t>ケン</t>
    </rPh>
    <rPh sb="4" eb="6">
      <t>ガッコウ</t>
    </rPh>
    <rPh sb="6" eb="8">
      <t>キュウショク</t>
    </rPh>
    <rPh sb="8" eb="10">
      <t>クミアイ</t>
    </rPh>
    <phoneticPr fontId="2"/>
  </si>
  <si>
    <t>-</t>
    <phoneticPr fontId="2"/>
  </si>
  <si>
    <t>北空知広域水道企業団</t>
    <rPh sb="0" eb="1">
      <t>キタ</t>
    </rPh>
    <rPh sb="1" eb="3">
      <t>ソラチ</t>
    </rPh>
    <rPh sb="3" eb="5">
      <t>コウイキ</t>
    </rPh>
    <rPh sb="5" eb="7">
      <t>スイドウ</t>
    </rPh>
    <rPh sb="7" eb="10">
      <t>キギョウダン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</si>
  <si>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</si>
  <si>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</si>
  <si>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</si>
  <si>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</si>
  <si>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将来への備えとして基金積み立てを行ってきた結果、将来負担比率が低下している。一方で、有形固定資産減価償却率は類似団体よりも高い水準にあり、令和2年度において上昇している。
　これは、公共施設の長寿命化や適切な維持管理に努めているものの、起債額抑制のため新たな施設の建設などが進んでおらず、庁舎や公民館、小中学校の老朽化が進んでいるためであると考えられる。
　今後においては、公共施設の長寿命化・更新の実施により将来負担比率が増加し、有形固定資産減価償却率は低下することが見込まれるが、計画的に基金積立を行うとともに、公共施設等総合管理計画に基づき計画的・効率的かつ将来負担とのバランスを考慮し老朽化対策に取り組んでいく。</t>
    <rPh sb="12" eb="13">
      <t>ツ</t>
    </rPh>
    <rPh sb="14" eb="15">
      <t>タ</t>
    </rPh>
    <rPh sb="17" eb="18">
      <t>オコナ</t>
    </rPh>
    <rPh sb="22" eb="24">
      <t>ケッカ</t>
    </rPh>
    <rPh sb="25" eb="27">
      <t>ショウライ</t>
    </rPh>
    <rPh sb="27" eb="29">
      <t>フタン</t>
    </rPh>
    <rPh sb="29" eb="31">
      <t>ヒリツ</t>
    </rPh>
    <rPh sb="32" eb="34">
      <t>テイカ</t>
    </rPh>
    <rPh sb="39" eb="41">
      <t>イッポウ</t>
    </rPh>
    <rPh sb="43" eb="45">
      <t>ユウケイ</t>
    </rPh>
    <rPh sb="45" eb="47">
      <t>コテイ</t>
    </rPh>
    <rPh sb="47" eb="49">
      <t>シサン</t>
    </rPh>
    <rPh sb="70" eb="72">
      <t>レイワ</t>
    </rPh>
    <rPh sb="73" eb="75">
      <t>ネンド</t>
    </rPh>
    <rPh sb="79" eb="81">
      <t>ジョウショウ</t>
    </rPh>
    <rPh sb="92" eb="94">
      <t>コウキョウ</t>
    </rPh>
    <rPh sb="94" eb="96">
      <t>シセツ</t>
    </rPh>
    <rPh sb="97" eb="101">
      <t>チョウジュミョウカ</t>
    </rPh>
    <rPh sb="102" eb="104">
      <t>テキセツ</t>
    </rPh>
    <rPh sb="105" eb="107">
      <t>イジ</t>
    </rPh>
    <rPh sb="107" eb="109">
      <t>カンリ</t>
    </rPh>
    <rPh sb="110" eb="111">
      <t>ツト</t>
    </rPh>
    <rPh sb="119" eb="121">
      <t>キサイ</t>
    </rPh>
    <rPh sb="121" eb="122">
      <t>ガク</t>
    </rPh>
    <rPh sb="122" eb="124">
      <t>ヨクセイ</t>
    </rPh>
    <rPh sb="127" eb="128">
      <t>アラ</t>
    </rPh>
    <rPh sb="130" eb="132">
      <t>シセツ</t>
    </rPh>
    <rPh sb="133" eb="135">
      <t>ケンセツ</t>
    </rPh>
    <rPh sb="138" eb="139">
      <t>スス</t>
    </rPh>
    <rPh sb="145" eb="147">
      <t>チョウシャ</t>
    </rPh>
    <rPh sb="148" eb="151">
      <t>コウミンカン</t>
    </rPh>
    <rPh sb="152" eb="156">
      <t>ショウチュウガッコウ</t>
    </rPh>
    <rPh sb="157" eb="160">
      <t>ロウキュウカ</t>
    </rPh>
    <rPh sb="161" eb="162">
      <t>スス</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</si>
  <si>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</si>
  <si>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</si>
  <si>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</si>
  <si>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</si>
  <si>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</si>
  <si>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</si>
  <si>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将来への備えとして基金積み立てを行ってきた結果、将来負担比率が低下している。一方で、実質公債費比率は類似団体と比べて高い水準にあり上昇傾向にある。
　これは、実質公債費比率において、地方債償還金が増加したことによるものである。
　今後においても、公共施設の長寿命化・更新の実施により、将来負担比率及び実質公債費比率は上昇していくことが見込まれるため、計画的な基金積立により将来負担を抑制するとともに計画的・効率的な事業の実施による地方債の新規発行を抑制し、公債費の適正化に取り組んでいく必要がある。</t>
    <rPh sb="66" eb="68">
      <t>ジョウショウ</t>
    </rPh>
    <rPh sb="68" eb="70">
      <t>ケイコウ</t>
    </rPh>
    <rPh sb="99" eb="101">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</si>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</sst>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44" xfId="12" quotePrefix="1"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2E3551E-CBC8-4542-8F01-AB6A5065F29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6B1-4B48-988C-0E59C3F0BD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417714</c:v>
                </c:pt>
                <c:pt idx="1">
                  <c:v>667118</c:v>
                </c:pt>
                <c:pt idx="2">
                  <c:v>358347</c:v>
                </c:pt>
                <c:pt idx="3">
                  <c:v>661852</c:v>
                </c:pt>
                <c:pt idx="4">
                  <c:v>284677</c:v>
                </c:pt>
              </c:numCache>
            </c:numRef>
          </c:val>
          <c:smooth val="0"/>
          <c:extLst>
            <c:ext xmlns:c16="http://schemas.microsoft.com/office/drawing/2014/chart" uri="{C3380CC4-5D6E-409C-BE32-E72D297353CC}">
              <c16:uniqueId val="{00000001-76B1-4B48-988C-0E59C3F0BD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3.14</c:v>
                </c:pt>
                <c:pt idx="1">
                  <c:v>2.98</c:v>
                </c:pt>
                <c:pt idx="2">
                  <c:v>4.21</c:v>
                </c:pt>
                <c:pt idx="3">
                  <c:v>3.16</c:v>
                </c:pt>
                <c:pt idx="4">
                  <c:v>3.03</c:v>
                </c:pt>
              </c:numCache>
            </c:numRef>
          </c:val>
          <c:extLst>
            <c:ext xmlns:c16="http://schemas.microsoft.com/office/drawing/2014/chart" uri="{C3380CC4-5D6E-409C-BE32-E72D297353CC}">
              <c16:uniqueId val="{00000000-608F-4C09-92FA-3BE271FC37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53.57</c:v>
                </c:pt>
                <c:pt idx="1">
                  <c:v>36.21</c:v>
                </c:pt>
                <c:pt idx="2">
                  <c:v>29.54</c:v>
                </c:pt>
                <c:pt idx="3">
                  <c:v>30.31</c:v>
                </c:pt>
                <c:pt idx="4">
                  <c:v>28.93</c:v>
                </c:pt>
              </c:numCache>
            </c:numRef>
          </c:val>
          <c:extLst>
            <c:ext xmlns:c16="http://schemas.microsoft.com/office/drawing/2014/chart" uri="{C3380CC4-5D6E-409C-BE32-E72D297353CC}">
              <c16:uniqueId val="{00000001-608F-4C09-92FA-3BE271FC37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4.6100000000000003</c:v>
                </c:pt>
                <c:pt idx="1">
                  <c:v>-19.18</c:v>
                </c:pt>
                <c:pt idx="2">
                  <c:v>-7.4</c:v>
                </c:pt>
                <c:pt idx="3">
                  <c:v>-0.87</c:v>
                </c:pt>
                <c:pt idx="4">
                  <c:v>0.02</c:v>
                </c:pt>
              </c:numCache>
            </c:numRef>
          </c:val>
          <c:smooth val="0"/>
          <c:extLst>
            <c:ext xmlns:c16="http://schemas.microsoft.com/office/drawing/2014/chart" uri="{C3380CC4-5D6E-409C-BE32-E72D297353CC}">
              <c16:uniqueId val="{00000002-608F-4C09-92FA-3BE271FC37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06-4A02-B75E-3181A0233C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06-4A02-B75E-3181A0233C2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E006-4A02-B75E-3181A0233C2F}"/>
            </c:ext>
          </c:extLst>
        </c:ser>
        <c:ser>
          <c:idx val="3"/>
          <c:order val="3"/>
          <c:tx>
            <c:strRef>
              <c:f>データシート!$A$30</c:f>
              <c:strCache>
                <c:ptCount val="1"/>
                <c:pt idx="0">
                  <c:v>農業集落排水事業及び個別排水処理事業特別会計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006-4A02-B75E-3181A0233C2F}"/>
            </c:ext>
          </c:extLst>
        </c:ser>
        <c:ser>
          <c:idx val="4"/>
          <c:order val="4"/>
          <c:tx>
            <c:strRef>
              <c:f>データシート!$A$31</c:f>
              <c:strCache>
                <c:ptCount val="1"/>
                <c:pt idx="0">
                  <c:v>町立診療所事業特別会計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4-E006-4A02-B75E-3181A0233C2F}"/>
            </c:ext>
          </c:extLst>
        </c:ser>
        <c:ser>
          <c:idx val="5"/>
          <c:order val="5"/>
          <c:tx>
            <c:strRef>
              <c:f>データシート!$A$32</c:f>
              <c:strCache>
                <c:ptCount val="1"/>
                <c:pt idx="0">
                  <c:v>特別養護老人ホーム事業特別会計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5-E006-4A02-B75E-3181A0233C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0.42</c:v>
                </c:pt>
                <c:pt idx="2">
                  <c:v>#N/A</c:v>
                </c:pt>
                <c:pt idx="3">
                  <c:v>0.23</c:v>
                </c:pt>
                <c:pt idx="4">
                  <c:v>#N/A</c:v>
                </c:pt>
                <c:pt idx="5">
                  <c:v>0.26</c:v>
                </c:pt>
                <c:pt idx="6">
                  <c:v>#N/A</c:v>
                </c:pt>
                <c:pt idx="7">
                  <c:v>0.28999999999999998</c:v>
                </c:pt>
                <c:pt idx="8">
                  <c:v>#N/A</c:v>
                </c:pt>
                <c:pt idx="9">
                  <c:v>0.16</c:v>
                </c:pt>
              </c:numCache>
            </c:numRef>
          </c:val>
          <c:extLst>
            <c:ext xmlns:c16="http://schemas.microsoft.com/office/drawing/2014/chart" uri="{C3380CC4-5D6E-409C-BE32-E72D297353CC}">
              <c16:uniqueId val="{00000006-E006-4A02-B75E-3181A0233C2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0.01</c:v>
                </c:pt>
                <c:pt idx="2">
                  <c:v>#N/A</c:v>
                </c:pt>
                <c:pt idx="3">
                  <c:v>0.01</c:v>
                </c:pt>
                <c:pt idx="4">
                  <c:v>#N/A</c:v>
                </c:pt>
                <c:pt idx="5">
                  <c:v>0.33</c:v>
                </c:pt>
                <c:pt idx="6">
                  <c:v>#N/A</c:v>
                </c:pt>
                <c:pt idx="7">
                  <c:v>0.61</c:v>
                </c:pt>
                <c:pt idx="8">
                  <c:v>#N/A</c:v>
                </c:pt>
                <c:pt idx="9">
                  <c:v>0.61</c:v>
                </c:pt>
              </c:numCache>
            </c:numRef>
          </c:val>
          <c:extLst>
            <c:ext xmlns:c16="http://schemas.microsoft.com/office/drawing/2014/chart" uri="{C3380CC4-5D6E-409C-BE32-E72D297353CC}">
              <c16:uniqueId val="{00000007-E006-4A02-B75E-3181A0233C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3.11</c:v>
                </c:pt>
                <c:pt idx="2">
                  <c:v>#N/A</c:v>
                </c:pt>
                <c:pt idx="3">
                  <c:v>2.94</c:v>
                </c:pt>
                <c:pt idx="4">
                  <c:v>#N/A</c:v>
                </c:pt>
                <c:pt idx="5">
                  <c:v>4.18</c:v>
                </c:pt>
                <c:pt idx="6">
                  <c:v>#N/A</c:v>
                </c:pt>
                <c:pt idx="7">
                  <c:v>3.12</c:v>
                </c:pt>
                <c:pt idx="8">
                  <c:v>#N/A</c:v>
                </c:pt>
                <c:pt idx="9">
                  <c:v>3</c:v>
                </c:pt>
              </c:numCache>
            </c:numRef>
          </c:val>
          <c:extLst>
            <c:ext xmlns:c16="http://schemas.microsoft.com/office/drawing/2014/chart" uri="{C3380CC4-5D6E-409C-BE32-E72D297353CC}">
              <c16:uniqueId val="{00000008-E006-4A02-B75E-3181A0233C2F}"/>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3.86</c:v>
                </c:pt>
                <c:pt idx="2">
                  <c:v>#N/A</c:v>
                </c:pt>
                <c:pt idx="3">
                  <c:v>4.46</c:v>
                </c:pt>
                <c:pt idx="4">
                  <c:v>#N/A</c:v>
                </c:pt>
                <c:pt idx="5">
                  <c:v>4.8499999999999996</c:v>
                </c:pt>
                <c:pt idx="6">
                  <c:v>#N/A</c:v>
                </c:pt>
                <c:pt idx="7">
                  <c:v>5.32</c:v>
                </c:pt>
                <c:pt idx="8">
                  <c:v>#N/A</c:v>
                </c:pt>
                <c:pt idx="9">
                  <c:v>5.52</c:v>
                </c:pt>
              </c:numCache>
            </c:numRef>
          </c:val>
          <c:extLst>
            <c:ext xmlns:c16="http://schemas.microsoft.com/office/drawing/2014/chart" uri="{C3380CC4-5D6E-409C-BE32-E72D297353CC}">
              <c16:uniqueId val="{00000009-E006-4A02-B75E-3181A0233C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356</c:v>
                </c:pt>
                <c:pt idx="5">
                  <c:v>365</c:v>
                </c:pt>
                <c:pt idx="8">
                  <c:v>327</c:v>
                </c:pt>
                <c:pt idx="11">
                  <c:v>292</c:v>
                </c:pt>
                <c:pt idx="14">
                  <c:v>308</c:v>
                </c:pt>
              </c:numCache>
            </c:numRef>
          </c:val>
          <c:extLst>
            <c:ext xmlns:c16="http://schemas.microsoft.com/office/drawing/2014/chart" uri="{C3380CC4-5D6E-409C-BE32-E72D297353CC}">
              <c16:uniqueId val="{00000000-BBA4-46D1-8B1F-3DA55EDC54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BBA4-46D1-8B1F-3DA55EDC54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3</c:v>
                </c:pt>
                <c:pt idx="6">
                  <c:v>1</c:v>
                </c:pt>
                <c:pt idx="9">
                  <c:v>2</c:v>
                </c:pt>
                <c:pt idx="12">
                  <c:v>10</c:v>
                </c:pt>
              </c:numCache>
            </c:numRef>
          </c:val>
          <c:extLst>
            <c:ext xmlns:c16="http://schemas.microsoft.com/office/drawing/2014/chart" uri="{C3380CC4-5D6E-409C-BE32-E72D297353CC}">
              <c16:uniqueId val="{00000002-BBA4-46D1-8B1F-3DA55EDC54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11</c:v>
                </c:pt>
                <c:pt idx="6">
                  <c:v>2</c:v>
                </c:pt>
                <c:pt idx="9">
                  <c:v>2</c:v>
                </c:pt>
                <c:pt idx="12">
                  <c:v>2</c:v>
                </c:pt>
              </c:numCache>
            </c:numRef>
          </c:val>
          <c:extLst>
            <c:ext xmlns:c16="http://schemas.microsoft.com/office/drawing/2014/chart" uri="{C3380CC4-5D6E-409C-BE32-E72D297353CC}">
              <c16:uniqueId val="{00000003-BBA4-46D1-8B1F-3DA55EDC54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c:v>
                </c:pt>
                <c:pt idx="3">
                  <c:v>45</c:v>
                </c:pt>
                <c:pt idx="6">
                  <c:v>47</c:v>
                </c:pt>
                <c:pt idx="9">
                  <c:v>52</c:v>
                </c:pt>
                <c:pt idx="12">
                  <c:v>53</c:v>
                </c:pt>
              </c:numCache>
            </c:numRef>
          </c:val>
          <c:extLst>
            <c:ext xmlns:c16="http://schemas.microsoft.com/office/drawing/2014/chart" uri="{C3380CC4-5D6E-409C-BE32-E72D297353CC}">
              <c16:uniqueId val="{00000004-BBA4-46D1-8B1F-3DA55EDC54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A4-46D1-8B1F-3DA55EDC54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A4-46D1-8B1F-3DA55EDC54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428</c:v>
                </c:pt>
                <c:pt idx="3">
                  <c:v>445</c:v>
                </c:pt>
                <c:pt idx="6">
                  <c:v>416</c:v>
                </c:pt>
                <c:pt idx="9">
                  <c:v>367</c:v>
                </c:pt>
                <c:pt idx="12">
                  <c:v>395</c:v>
                </c:pt>
              </c:numCache>
            </c:numRef>
          </c:val>
          <c:extLst>
            <c:ext xmlns:c16="http://schemas.microsoft.com/office/drawing/2014/chart" uri="{C3380CC4-5D6E-409C-BE32-E72D297353CC}">
              <c16:uniqueId val="{00000007-BBA4-46D1-8B1F-3DA55EDC54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122</c:v>
                </c:pt>
                <c:pt idx="2">
                  <c:v>#N/A</c:v>
                </c:pt>
                <c:pt idx="3">
                  <c:v>#N/A</c:v>
                </c:pt>
                <c:pt idx="4">
                  <c:v>139</c:v>
                </c:pt>
                <c:pt idx="5">
                  <c:v>#N/A</c:v>
                </c:pt>
                <c:pt idx="6">
                  <c:v>#N/A</c:v>
                </c:pt>
                <c:pt idx="7">
                  <c:v>140</c:v>
                </c:pt>
                <c:pt idx="8">
                  <c:v>#N/A</c:v>
                </c:pt>
                <c:pt idx="9">
                  <c:v>#N/A</c:v>
                </c:pt>
                <c:pt idx="10">
                  <c:v>131</c:v>
                </c:pt>
                <c:pt idx="11">
                  <c:v>#N/A</c:v>
                </c:pt>
                <c:pt idx="12">
                  <c:v>#N/A</c:v>
                </c:pt>
                <c:pt idx="13">
                  <c:v>152</c:v>
                </c:pt>
                <c:pt idx="14">
                  <c:v>#N/A</c:v>
                </c:pt>
              </c:numCache>
            </c:numRef>
          </c:val>
          <c:smooth val="0"/>
          <c:extLst>
            <c:ext xmlns:c16="http://schemas.microsoft.com/office/drawing/2014/chart" uri="{C3380CC4-5D6E-409C-BE32-E72D297353CC}">
              <c16:uniqueId val="{00000008-BBA4-46D1-8B1F-3DA55EDC54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2695</c:v>
                </c:pt>
                <c:pt idx="5">
                  <c:v>2966</c:v>
                </c:pt>
                <c:pt idx="8">
                  <c:v>3126</c:v>
                </c:pt>
                <c:pt idx="11">
                  <c:v>3489</c:v>
                </c:pt>
                <c:pt idx="14">
                  <c:v>3537</c:v>
                </c:pt>
              </c:numCache>
            </c:numRef>
          </c:val>
          <c:extLst>
            <c:ext xmlns:c16="http://schemas.microsoft.com/office/drawing/2014/chart" uri="{C3380CC4-5D6E-409C-BE32-E72D297353CC}">
              <c16:uniqueId val="{00000000-4C48-4D92-B295-61E8EFD47C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678</c:v>
                </c:pt>
                <c:pt idx="5">
                  <c:v>658</c:v>
                </c:pt>
                <c:pt idx="8">
                  <c:v>615</c:v>
                </c:pt>
                <c:pt idx="11">
                  <c:v>639</c:v>
                </c:pt>
                <c:pt idx="14">
                  <c:v>559</c:v>
                </c:pt>
              </c:numCache>
            </c:numRef>
          </c:val>
          <c:extLst>
            <c:ext xmlns:c16="http://schemas.microsoft.com/office/drawing/2014/chart" uri="{C3380CC4-5D6E-409C-BE32-E72D297353CC}">
              <c16:uniqueId val="{00000001-4C48-4D92-B295-61E8EFD47C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1670</c:v>
                </c:pt>
                <c:pt idx="5">
                  <c:v>1437</c:v>
                </c:pt>
                <c:pt idx="8">
                  <c:v>1359</c:v>
                </c:pt>
                <c:pt idx="11">
                  <c:v>1526</c:v>
                </c:pt>
                <c:pt idx="14">
                  <c:v>1835</c:v>
                </c:pt>
              </c:numCache>
            </c:numRef>
          </c:val>
          <c:extLst>
            <c:ext xmlns:c16="http://schemas.microsoft.com/office/drawing/2014/chart" uri="{C3380CC4-5D6E-409C-BE32-E72D297353CC}">
              <c16:uniqueId val="{00000002-4C48-4D92-B295-61E8EFD47C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48-4D92-B295-61E8EFD47C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48-4D92-B295-61E8EFD47C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31</c:v>
                </c:pt>
                <c:pt idx="3">
                  <c:v>24</c:v>
                </c:pt>
                <c:pt idx="6">
                  <c:v>16</c:v>
                </c:pt>
                <c:pt idx="9">
                  <c:v>8</c:v>
                </c:pt>
                <c:pt idx="12">
                  <c:v>0</c:v>
                </c:pt>
              </c:numCache>
            </c:numRef>
          </c:val>
          <c:extLst>
            <c:ext xmlns:c16="http://schemas.microsoft.com/office/drawing/2014/chart" uri="{C3380CC4-5D6E-409C-BE32-E72D297353CC}">
              <c16:uniqueId val="{00000005-4C48-4D92-B295-61E8EFD47C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336</c:v>
                </c:pt>
                <c:pt idx="3">
                  <c:v>301</c:v>
                </c:pt>
                <c:pt idx="6">
                  <c:v>282</c:v>
                </c:pt>
                <c:pt idx="9">
                  <c:v>256</c:v>
                </c:pt>
                <c:pt idx="12">
                  <c:v>248</c:v>
                </c:pt>
              </c:numCache>
            </c:numRef>
          </c:val>
          <c:extLst>
            <c:ext xmlns:c16="http://schemas.microsoft.com/office/drawing/2014/chart" uri="{C3380CC4-5D6E-409C-BE32-E72D297353CC}">
              <c16:uniqueId val="{00000006-4C48-4D92-B295-61E8EFD47C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c:v>
                </c:pt>
                <c:pt idx="3">
                  <c:v>16</c:v>
                </c:pt>
                <c:pt idx="6">
                  <c:v>14</c:v>
                </c:pt>
                <c:pt idx="9">
                  <c:v>12</c:v>
                </c:pt>
                <c:pt idx="12">
                  <c:v>10</c:v>
                </c:pt>
              </c:numCache>
            </c:numRef>
          </c:val>
          <c:extLst>
            <c:ext xmlns:c16="http://schemas.microsoft.com/office/drawing/2014/chart" uri="{C3380CC4-5D6E-409C-BE32-E72D297353CC}">
              <c16:uniqueId val="{00000007-4C48-4D92-B295-61E8EFD47C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445</c:v>
                </c:pt>
                <c:pt idx="3">
                  <c:v>519</c:v>
                </c:pt>
                <c:pt idx="6">
                  <c:v>548</c:v>
                </c:pt>
                <c:pt idx="9">
                  <c:v>587</c:v>
                </c:pt>
                <c:pt idx="12">
                  <c:v>581</c:v>
                </c:pt>
              </c:numCache>
            </c:numRef>
          </c:val>
          <c:extLst>
            <c:ext xmlns:c16="http://schemas.microsoft.com/office/drawing/2014/chart" uri="{C3380CC4-5D6E-409C-BE32-E72D297353CC}">
              <c16:uniqueId val="{00000008-4C48-4D92-B295-61E8EFD47C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1</c:v>
                </c:pt>
                <c:pt idx="6">
                  <c:v>9</c:v>
                </c:pt>
                <c:pt idx="9">
                  <c:v>38</c:v>
                </c:pt>
                <c:pt idx="12">
                  <c:v>31</c:v>
                </c:pt>
              </c:numCache>
            </c:numRef>
          </c:val>
          <c:extLst>
            <c:ext xmlns:c16="http://schemas.microsoft.com/office/drawing/2014/chart" uri="{C3380CC4-5D6E-409C-BE32-E72D297353CC}">
              <c16:uniqueId val="{00000009-4C48-4D92-B295-61E8EFD47C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3895</c:v>
                </c:pt>
                <c:pt idx="3">
                  <c:v>4223</c:v>
                </c:pt>
                <c:pt idx="6">
                  <c:v>4378</c:v>
                </c:pt>
                <c:pt idx="9">
                  <c:v>4885</c:v>
                </c:pt>
                <c:pt idx="12">
                  <c:v>4885</c:v>
                </c:pt>
              </c:numCache>
            </c:numRef>
          </c:val>
          <c:extLst>
            <c:ext xmlns:c16="http://schemas.microsoft.com/office/drawing/2014/chart" uri="{C3380CC4-5D6E-409C-BE32-E72D297353CC}">
              <c16:uniqueId val="{0000000A-4C48-4D92-B295-61E8EFD47C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24</c:v>
                </c:pt>
                <c:pt idx="5">
                  <c:v>#N/A</c:v>
                </c:pt>
                <c:pt idx="6">
                  <c:v>#N/A</c:v>
                </c:pt>
                <c:pt idx="7">
                  <c:v>146</c:v>
                </c:pt>
                <c:pt idx="8">
                  <c:v>#N/A</c:v>
                </c:pt>
                <c:pt idx="9">
                  <c:v>#N/A</c:v>
                </c:pt>
                <c:pt idx="10">
                  <c:v>131</c:v>
                </c:pt>
                <c:pt idx="11">
                  <c:v>#N/A</c:v>
                </c:pt>
                <c:pt idx="12">
                  <c:v>#N/A</c:v>
                </c:pt>
                <c:pt idx="13">
                  <c:v>0</c:v>
                </c:pt>
                <c:pt idx="14">
                  <c:v>#N/A</c:v>
                </c:pt>
              </c:numCache>
            </c:numRef>
          </c:val>
          <c:smooth val="0"/>
          <c:extLst>
            <c:ext xmlns:c16="http://schemas.microsoft.com/office/drawing/2014/chart" uri="{C3380CC4-5D6E-409C-BE32-E72D297353CC}">
              <c16:uniqueId val="{0000000B-4C48-4D92-B295-61E8EFD47C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481</c:v>
                </c:pt>
                <c:pt idx="1">
                  <c:v>485</c:v>
                </c:pt>
                <c:pt idx="2">
                  <c:v>485</c:v>
                </c:pt>
              </c:numCache>
            </c:numRef>
          </c:val>
          <c:extLst>
            <c:ext xmlns:c16="http://schemas.microsoft.com/office/drawing/2014/chart" uri="{C3380CC4-5D6E-409C-BE32-E72D297353CC}">
              <c16:uniqueId val="{00000000-9D99-4BC3-B8F4-4E95A23F6C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121</c:v>
                </c:pt>
                <c:pt idx="1">
                  <c:v>232</c:v>
                </c:pt>
                <c:pt idx="2">
                  <c:v>286</c:v>
                </c:pt>
              </c:numCache>
            </c:numRef>
          </c:val>
          <c:extLst>
            <c:ext xmlns:c16="http://schemas.microsoft.com/office/drawing/2014/chart" uri="{C3380CC4-5D6E-409C-BE32-E72D297353CC}">
              <c16:uniqueId val="{00000001-9D99-4BC3-B8F4-4E95A23F6C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710</c:v>
                </c:pt>
                <c:pt idx="1">
                  <c:v>756</c:v>
                </c:pt>
                <c:pt idx="2">
                  <c:v>1009</c:v>
                </c:pt>
              </c:numCache>
            </c:numRef>
          </c:val>
          <c:extLst>
            <c:ext xmlns:c16="http://schemas.microsoft.com/office/drawing/2014/chart" uri="{C3380CC4-5D6E-409C-BE32-E72D297353CC}">
              <c16:uniqueId val="{00000002-9D99-4BC3-B8F4-4E95A23F6C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{FB6737A9-B11D-47F0-B334-9CC337674825}</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79-488B-B31E-1041F7A2A0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{51645705-6C5C-4575-A9BB-16FE70A4C830}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79-488B-B31E-1041F7A2A0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{83B50235-89A4-4586-9011-D32993B57325}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79-488B-B31E-1041F7A2A0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{C493BD92-212C-416C-B753-2D3032DE737E}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79-488B-B31E-1041F7A2A0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{7F5086FE-DBBA-4BD6-AE67-75928F7A3436}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79-488B-B31E-1041F7A2A08B}"/>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{EC5CBA13-5B6E-4110-BDE3-DE1C59D216FD}</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79-488B-B31E-1041F7A2A08B}"/>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{3F9166AC-E713-4CB7-B0DC-139B856CFD42}</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79-488B-B31E-1041F7A2A08B}"/>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{FFCE2AE3-46E1-4971-A4A5-8C8BA79CAC8C}</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79-488B-B31E-1041F7A2A08B}"/>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{3684C15C-F40A-491E-A9B1-22C4C58C797D}</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79-488B-B31E-1041F7A2A0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61.8</c:v>
                </c:pt>
                <c:pt idx="8">
                  <c:v>61.4</c:v>
                </c:pt>
                <c:pt idx="16">
                  <c:v>62.2</c:v>
                </c:pt>
                <c:pt idx="24">
                  <c:v>60.3</c:v>
                </c:pt>
                <c:pt idx="32">
                  <c:v>62.1</c:v>
                </c:pt>
              </c:numCache>
            </c:numRef>
          </c:xVal>
          <c:yVal>
            <c:numRef>
              <c:f>[1]公会計指標分析・財政指標組合せ分析表!$BP$51:$DC$51</c:f>
              <c:numCache>
                <c:formatCode>General</c:formatCode>
                <c:ptCount val="40"/>
                <c:pt idx="8">
                  <c:v>1.7</c:v>
                </c:pt>
                <c:pt idx="16">
                  <c:v>10.7</c:v>
                </c:pt>
                <c:pt idx="24">
                  <c:v>9.6</c:v>
                </c:pt>
              </c:numCache>
            </c:numRef>
          </c:yVal>
          <c:smooth val="0"/>
          <c:extLst>
            <c:ext xmlns:c16="http://schemas.microsoft.com/office/drawing/2014/chart" uri="{C3380CC4-5D6E-409C-BE32-E72D297353CC}">
              <c16:uniqueId val="{00000009-B179-488B-B31E-1041F7A2A08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{A18E9B81-4DEB-4395-A681-D2AAE7D7640F}</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79-488B-B31E-1041F7A2A0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{DFC1B5C7-0943-4C00-B553-44705EC17C7A}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79-488B-B31E-1041F7A2A0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{2BA82605-A96E-4FC1-ADD4-9E34654364DE}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79-488B-B31E-1041F7A2A0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{49737ED6-AAA1-4ADB-B803-EDCA03351B7E}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79-488B-B31E-1041F7A2A0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{059ED439-0A5D-46EF-AE3E-E06775303E58}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79-488B-B31E-1041F7A2A08B}"/>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{44FB333C-684C-4B1E-8CCC-01F9944FD782}</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79-488B-B31E-1041F7A2A08B}"/>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{9DDFA402-CA78-42EE-ABF1-D92047935174}</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79-488B-B31E-1041F7A2A08B}"/>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{F725F610-71A1-4C97-ACF9-4C695B75E0AE}</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79-488B-B31E-1041F7A2A08B}"/>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{5F34A6A7-C320-481E-BC91-E7F57A2D69EB}</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79-488B-B31E-1041F7A2A0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56.3</c:v>
                </c:pt>
                <c:pt idx="8">
                  <c:v>57.7</c:v>
                </c:pt>
                <c:pt idx="16">
                  <c:v>58.9</c:v>
                </c:pt>
                <c:pt idx="24">
                  <c:v>60</c:v>
                </c:pt>
                <c:pt idx="32">
                  <c:v>60.9</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179-488B-B31E-1041F7A2A08B}"/>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{F17EED7B-6D5D-4DEE-B202-9A9D8CF085B5}</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0B1-49D9-BCA0-613B19A3AA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{2575E0E1-0A57-4D6D-8457-925FA744B4AC}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B1-49D9-BCA0-613B19A3AA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{C4CF2ABC-F806-496C-9D16-F953B7340F2A}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B1-49D9-BCA0-613B19A3AA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{4B41931D-BE66-4E7D-8FFF-D357801B9CD5}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B1-49D9-BCA0-613B19A3AA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{B6740157-33B0-450B-A80A-6377C43D7FF0}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B1-49D9-BCA0-613B19A3AA16}"/>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{78454C7B-3B15-4085-8BD4-A76C49B55D49}</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0B1-49D9-BCA0-613B19A3AA16}"/>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{BDA46CEF-A63E-4908-97B1-EA07328BF061}</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0B1-49D9-BCA0-613B19A3AA16}"/>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{DF239482-5BE4-4F47-A20F-1F48B607E375}</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0B1-49D9-BCA0-613B19A3AA16}"/>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{1F27390C-0B5A-43D2-A9C3-BC0F3F3A5E69}</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0B1-49D9-BCA0-613B19A3AA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8.4</c:v>
                </c:pt>
                <c:pt idx="8">
                  <c:v>8.5</c:v>
                </c:pt>
                <c:pt idx="16">
                  <c:v>9.5</c:v>
                </c:pt>
                <c:pt idx="24">
                  <c:v>10</c:v>
                </c:pt>
                <c:pt idx="32">
                  <c:v>10.199999999999999</c:v>
                </c:pt>
              </c:numCache>
            </c:numRef>
          </c:xVal>
          <c:yVal>
            <c:numRef>
              <c:f>[1]公会計指標分析・財政指標組合せ分析表!$BP$73:$DC$73</c:f>
              <c:numCache>
                <c:formatCode>General</c:formatCode>
                <c:ptCount val="40"/>
                <c:pt idx="8">
                  <c:v>1.7</c:v>
                </c:pt>
                <c:pt idx="16">
                  <c:v>10.7</c:v>
                </c:pt>
                <c:pt idx="24">
                  <c:v>9.6</c:v>
                </c:pt>
              </c:numCache>
            </c:numRef>
          </c:yVal>
          <c:smooth val="0"/>
          <c:extLst>
            <c:ext xmlns:c16="http://schemas.microsoft.com/office/drawing/2014/chart" uri="{C3380CC4-5D6E-409C-BE32-E72D297353CC}">
              <c16:uniqueId val="{00000009-70B1-49D9-BCA0-613B19A3AA16}"/>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163E-2"/>
                  <c:y val="-8.1337372860052048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{72A1BF95-36C6-4B6A-B92C-2E024449BA8B}</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0B1-49D9-BCA0-613B19A3AA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{A122781D-8A4F-4914-8BE2-3F3E7FE9005E}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B1-49D9-BCA0-613B19A3AA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{960ADAB5-F478-4EEA-BB30-4D9DA189F60C}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B1-49D9-BCA0-613B19A3AA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{86F848CD-1917-4347-8F1D-6AD95BBB4DD4}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B1-49D9-BCA0-613B19A3AA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{E998EE2C-E667-4D26-9FF4-4A303709826C}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B1-49D9-BCA0-613B19A3AA16}"/>
                </c:ext>
              </c:extLst>
            </c:dLbl>
            <c:dLbl>
              <c:idx val="8"/>
              <c:layout>
                <c:manualLayout>
                  <c:x val="-4.5160355153971272E-2"/>
                  <c:y val="-9.0797564502396386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{CDDF733D-5E02-41FA-B4C2-C2C84899668C}</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0B1-49D9-BCA0-613B19A3AA16}"/>
                </c:ext>
              </c:extLst>
            </c:dLbl>
            <c:dLbl>
              <c:idx val="16"/>
              <c:layout>
                <c:manualLayout>
                  <c:x val="-1.8235628084249993E-2"/>
                  <c:y val="-6.2416647087793951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{14FE1037-6DAC-4343-9AE2-D84341B447D4}</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0B1-49D9-BCA0-613B19A3AA16}"/>
                </c:ext>
              </c:extLst>
            </c:dLbl>
            <c:dLbl>
              <c:idx val="24"/>
              <c:layout>
                <c:manualLayout>
                  <c:x val="-2.6647173287753057E-2"/>
                  <c:y val="-5.7686380022837068E-2"/>
                </c:manualLayout>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{94CEE2EE-EF7A-443F-BB11-9036E649C870}</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0B1-49D9-BCA0-613B19A3AA16}"/>
                </c:ext>
              </c:extLst>
            </c:dLbl>
            <c:dLbl>
              <c:idx val="32"/>
              <c:layout>
                <c:manualLayout>
                  <c:x val="-3.1570342725075584E-2"/>
                  <c:y val="-1.9844928478320919E-2"/>
                </c:manualLayout>
              </c:layout>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{AE94E78E-B696-438A-A6A0-FFB3E0656CC7}</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0B1-49D9-BCA0-613B19A3AA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7.4</c:v>
                </c:pt>
                <c:pt idx="8">
                  <c:v>7.1</c:v>
                </c:pt>
                <c:pt idx="16">
                  <c:v>7.1</c:v>
                </c:pt>
                <c:pt idx="24">
                  <c:v>7.3</c:v>
                </c:pt>
                <c:pt idx="32">
                  <c:v>7.4</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0B1-49D9-BCA0-613B19A3AA1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地方債の新規発行の抑制、そして平成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公的資金繰上償還を行うなど、地方債現在高の減少に努めてきたことにより、公営企業等を含めた元利償還金等は減少傾向にあったが、近年、老朽化した公共施設改修・更新のため発行した地方債の増加により元利償還金は増加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おいては、公共施設の老朽化対策として、地方債発行額が増加し、元利償還金が増加する見込みであることから、将来を見据えた計画的・効率的な事業の実施により地方債発行抑制や財政負担の軽減・平準化を図り、引き続き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満期一括方式による地方債は利用していない。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地方債の新規発行の抑制、そして平成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公的資金繰上償還を行うなど、地方債現在高の減少に努めてきたことにより、公営企業等を含めた地方債現在高は年々減少傾向にあったが、近年、老朽化した公共施設の改修・更新の実施により地方債現在高が増加している。また、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年度において、将来負担軽減のため減債基金積立金やふるさと応援基金積立金の増加などにより、充当可能基金についても増加していることから、将来負担比率は健全な状態を保っている状況である。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おいても、公共施設の老朽化対策の実施により地方債発行額・現在高についても増加する見込みであることから、将来を見据えた計画的・効率的な事業の実施により財政負担の軽減・平準化を図り、財政の健全化に努めるとともに、事務事業の効率化等により経費削減を図り、基金への積み立てについても継続的に実施し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・将来の各種事業推進のため「ふるさと応援基金」へ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百万円、将来の財政負担軽減のため「減債基金」へ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百万円、公共施設整備のため「公共施設整備基金」へ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し、余剰金についても今後の公共施設更新に備え、公共施設整備基金など個々の特定目的基金に積み立て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・将来の財政負担軽減のため、減債基金についても積み立てをしていく予定である。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・減債基金やふるさと応援基金、公共施設整備基金の積み立てにより基金全体として前年度比で増加となっている。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・ふるさと応援基金：寄付金を財源として、寄付者の意向を反映した施策の展開を図ることにより、多様な人々の参加による個性豊かで活気あふれる住みよい町づくりを推進。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・公共施設整備基金：将来的に必要となる庁舎建設など公共施設整備に必要な財源を確保することにより、適正な公共施設更新を推進。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・商工ひまわり基金：商工業後継者定住対策及び商工業振興の推進。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・ふるさと応援基金を今後の各種事業推進のための財源として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・公共施設整備基金を今後の公共施設整備のための財源として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・ふるさと応援基金：各種施策推進のため今後も継続して取り崩しを行う予定であり、他の基金への積み替えも実施することから今後は減少する見込み。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・公共施設整備基金：将来的な公共施設整備（庁舎など）に備え、令和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年度においては、基金利息の積み立てのみで、取り崩しも行っていないことから基金残高は変動していない。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・災害への備え等のため、上記範囲内で不足分を積み立てすることとしている。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・将来の負担軽減のため、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・今後においても、各年度における地方債発行額に応じて積み立てを継続することとしている。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4085CEC-A367-46E5-ADBE-A7771D4AD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C92A11D-3913-48C5-8B87-931E061C7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FC3884A-EB01-4C39-ADDF-ED5C5045EC4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E2BB16B3-57E0-457D-8599-807A1B2D408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9E199CD2-1A18-4FEB-A1E0-5031851AE23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FF333C89-4A1B-4310-86B3-742CC1BFD18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3D02EAB-E054-4771-8A80-81B930123EA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9B69BB25-A0F4-49B0-BBA2-1D1B92CDB1C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4C3A928A-ECCF-417F-9357-CC5758129F5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FCA7637B-A158-4A9C-AF06-6034EE63E5A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61FBD611-26CC-42FB-AA65-BFF611726B3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E25FC39-1D14-4935-8C3E-FDB3D10986E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E68BB45E-13B7-442D-A2EA-083FD682D4F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E8663977-90FD-41C9-B654-2D57FB69E02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8D0CBC56-8591-4AA6-853F-0EB6797343C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413D2B1E-1A7D-4276-B616-9A7411D85EA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1,756
1,751
158.70
4,002,759
3,942,840
50,885
1,677,734
4,885,469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ED671CFB-2B6B-4306-B4BE-BECF53573F2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35726990-2136-4630-91A9-529FF649D19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762C8EDA-01F5-4997-A69E-11465892355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62DAF47-23EF-49D7-B63C-506C6827154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AED1C728-4254-48A3-9553-E3673B0E273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20A30F35-BDFF-4EC1-B637-820CF254BFA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DDFC92FA-E9E1-4366-9812-B58E5EC984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C5E59BB8-7CBC-44D9-8ABE-47C9352084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11FF2EFF-C6EE-42AA-BFC6-B0EA7062F93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39D83124-776B-4999-ADFF-7394BF197FB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B4B892DC-D8CA-4A9D-B6F2-DD75D4024D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5612735E-36CA-4F3A-86C4-1F82BBF5727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57F627F9-898A-4263-91D7-854822CDBA4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EF8CE5F9-3093-4B03-88AF-ADA46EED80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91FD433F-9EE2-4CEE-8BC9-A1739CCD68B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E358B42F-9851-453D-B085-2134E3048E1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646FBFE-F982-486B-A7EF-8746ABEF771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13D95FEA-2C6E-4B16-9FE1-84A12A47317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B282D119-808E-44DA-B8D2-13E8183C8CE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95A37A02-2FA8-4439-B791-3C96D3AAE79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20DD9349-8935-4E35-B8F7-118D948026F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1506067F-BAD4-4A35-BD3A-CA03658F276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2C1F880A-A618-483F-8DC8-C2D569BA362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29582CE2-EFE3-43EA-8531-3F6E0AB2FD4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7E21DF5D-EBF9-489D-8EFF-D2F35DC092B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947284D2-D19B-4FC6-98B4-5BCB3589189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5A88A794-8EED-4254-A0C8-9DE69B72D35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4F051D5D-F600-4857-A382-9D71D7EF549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DCB61E2F-3F55-42E2-A443-9A0F107D4DE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4B98B4D1-9393-4AA3-96C6-30B17EDCB5B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1547DC38-187C-4559-9F9C-80D1045C2C6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B7658476-891D-4CBC-9B7E-A9848D4E56A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8CC08883-46CB-4AD5-B99A-D99DA1B52D1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D9F9CB18-AF9B-4028-9C12-F642AE41F95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D67C709E-3D24-4BF8-8637-917ED00B82A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有形固定資産減価償却率は公共施設の老朽化により類似団体より高い水準にあるが、平成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年度に策定した公共施設等総合管理計画の管理方針に基づき、老朽化施設長寿命化のための改修工事や更新工事を計画的に実施するとともに、施設の維持管理を適切に進めている。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今後においては、当該計画に基づき、公共施設の適切な維持管理に努めるとともに、公共施設複合化・最適配置等による施設数の減少、加えて長寿命化によるトータルコストの縮減を図っていく。</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C63C20B-6A44-4515-97D5-244047DAC7C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A5344E9A-92E7-466D-8931-546265321BB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1378C13E-7AA5-4DD9-AAE5-F454260F280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D04019D1-92ED-487C-8156-EE7D17D99D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96428576-CD72-479F-81AE-91747DB866F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5492FBAB-97FC-4373-8E75-F43E8CB51F9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D11BAF64-1D97-4BE7-B4AA-1DBEFC3E962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EE468F83-F36E-4517-B3D0-627ED264A33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F3B5CC4D-F9BB-4EA2-86FB-021E95C9DD5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AB160369-209B-4896-AF6B-F50BAAAFE3B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78E43F9D-1B21-4373-BD28-793FB018F0E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8B16AAC-1F42-48BB-AE65-D07001A31F3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25A86862-19DD-438B-8AC0-DE5260D202E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7D08606-EA62-48B4-BDE3-0597DD2B5EF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7" name="直線コネクタ 66">
          <a:extLst>
            <a:ext uri="{FF2B5EF4-FFF2-40B4-BE49-F238E27FC236}">
              <a16:creationId xmlns:a16="http://schemas.microsoft.com/office/drawing/2014/main" id="{6DFEA8B9-A64A-4ACC-8911-911AF8A47A31}"/>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8" name="有形固定資産減価償却率最小値テキスト">
          <a:extLst>
            <a:ext uri="{FF2B5EF4-FFF2-40B4-BE49-F238E27FC236}">
              <a16:creationId xmlns:a16="http://schemas.microsoft.com/office/drawing/2014/main" id="{5BC88E28-1298-40A6-8A51-C9C512A5B0A7}"/>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9" name="直線コネクタ 68">
          <a:extLst>
            <a:ext uri="{FF2B5EF4-FFF2-40B4-BE49-F238E27FC236}">
              <a16:creationId xmlns:a16="http://schemas.microsoft.com/office/drawing/2014/main" id="{F25F7DF1-1E2F-4F1C-874E-AFEBB3A431F3}"/>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0" name="有形固定資産減価償却率最大値テキスト">
          <a:extLst>
            <a:ext uri="{FF2B5EF4-FFF2-40B4-BE49-F238E27FC236}">
              <a16:creationId xmlns:a16="http://schemas.microsoft.com/office/drawing/2014/main" id="{5FF66629-BEF9-458C-9590-F1B5B8FBF5A4}"/>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1" name="直線コネクタ 70">
          <a:extLst>
            <a:ext uri="{FF2B5EF4-FFF2-40B4-BE49-F238E27FC236}">
              <a16:creationId xmlns:a16="http://schemas.microsoft.com/office/drawing/2014/main" id="{1D0E00AD-223E-430C-8203-E0625C56AF74}"/>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2" name="有形固定資産減価償却率平均値テキスト">
          <a:extLst>
            <a:ext uri="{FF2B5EF4-FFF2-40B4-BE49-F238E27FC236}">
              <a16:creationId xmlns:a16="http://schemas.microsoft.com/office/drawing/2014/main" id="{5A01B95F-CF07-4071-835E-EB9E0951C2FE}"/>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3" name="フローチャート: 判断 72">
          <a:extLst>
            <a:ext uri="{FF2B5EF4-FFF2-40B4-BE49-F238E27FC236}">
              <a16:creationId xmlns:a16="http://schemas.microsoft.com/office/drawing/2014/main" id="{FF61CB6D-22BC-4CA4-A9D0-7571DB8C595B}"/>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4" name="フローチャート: 判断 73">
          <a:extLst>
            <a:ext uri="{FF2B5EF4-FFF2-40B4-BE49-F238E27FC236}">
              <a16:creationId xmlns:a16="http://schemas.microsoft.com/office/drawing/2014/main" id="{A061134F-17FB-4860-A20C-15DDE6010EB3}"/>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5" name="フローチャート: 判断 74">
          <a:extLst>
            <a:ext uri="{FF2B5EF4-FFF2-40B4-BE49-F238E27FC236}">
              <a16:creationId xmlns:a16="http://schemas.microsoft.com/office/drawing/2014/main" id="{61F16B67-B9F3-422B-ACC9-1FA530EE99B3}"/>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a:extLst>
            <a:ext uri="{FF2B5EF4-FFF2-40B4-BE49-F238E27FC236}">
              <a16:creationId xmlns:a16="http://schemas.microsoft.com/office/drawing/2014/main" id="{251A28D0-F77D-461F-A63B-36CF9F879F97}"/>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7" name="フローチャート: 判断 76">
          <a:extLst>
            <a:ext uri="{FF2B5EF4-FFF2-40B4-BE49-F238E27FC236}">
              <a16:creationId xmlns:a16="http://schemas.microsoft.com/office/drawing/2014/main" id="{05873105-C612-48ED-97EF-F1CBD9828F81}"/>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4EFED1D-CF6A-4F84-9168-63B7E5CF8D4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E445660-FBC4-41A0-A3F2-568A3E39D60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9557426-3382-4ABE-833B-24AE4779F70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FC72314-CD56-445E-9B33-D28019C0420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EA07454-DB99-4FB2-A8D6-7DA9E998F7E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156464</xdr:rowOff>
    </xdr:from>
    <xdr:to>
      <xdr:col>23</xdr:col>
      <xdr:colOff>136525</xdr:colOff>
      <xdr:row>32</xdr:row>
      <xdr:rowOff>86614</xdr:rowOff>
    </xdr:to>
    <xdr:sp macro="" textlink="">
      <xdr:nvSpPr>
        <xdr:cNvPr id="83" name="楕円 82">
          <a:extLst>
            <a:ext uri="{FF2B5EF4-FFF2-40B4-BE49-F238E27FC236}">
              <a16:creationId xmlns:a16="http://schemas.microsoft.com/office/drawing/2014/main" id="{DD8D72DA-5615-414D-9BB7-C3F06B1EB6C6}"/>
            </a:ext>
          </a:extLst>
        </xdr:cNvPr>
        <xdr:cNvSpPr/>
      </xdr:nvSpPr>
      <xdr:spPr>
        <a:xfrm>
          <a:off x="47117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134891</xdr:rowOff>
    </xdr:from>
    <xdr:ext cx="405111" cy="259045"/>
    <xdr:sp macro="" textlink="">
      <xdr:nvSpPr>
        <xdr:cNvPr id="84" name="有形固定資産減価償却率該当値テキスト">
          <a:extLst>
            <a:ext uri="{FF2B5EF4-FFF2-40B4-BE49-F238E27FC236}">
              <a16:creationId xmlns:a16="http://schemas.microsoft.com/office/drawing/2014/main" id="{541B9226-B9BA-4F5E-B4F5-A9FFB08838E3}"/>
            </a:ext>
          </a:extLst>
        </xdr:cNvPr>
        <xdr:cNvSpPr txBox="1"/>
      </xdr:nvSpPr>
      <xdr:spPr>
        <a:xfrm>
          <a:off x="4813300" y="62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117602</xdr:rowOff>
    </xdr:from>
    <xdr:to>
      <xdr:col>19</xdr:col>
      <xdr:colOff>187325</xdr:colOff>
      <xdr:row>32</xdr:row>
      <xdr:rowOff>47752</xdr:rowOff>
    </xdr:to>
    <xdr:sp macro="" textlink="">
      <xdr:nvSpPr>
        <xdr:cNvPr id="85" name="楕円 84">
          <a:extLst>
            <a:ext uri="{FF2B5EF4-FFF2-40B4-BE49-F238E27FC236}">
              <a16:creationId xmlns:a16="http://schemas.microsoft.com/office/drawing/2014/main" id="{51E6DC87-D17D-477A-A4ED-4EC1C82A61D1}"/>
            </a:ext>
          </a:extLst>
        </xdr:cNvPr>
        <xdr:cNvSpPr/>
      </xdr:nvSpPr>
      <xdr:spPr>
        <a:xfrm>
          <a:off x="4000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168402</xdr:rowOff>
    </xdr:from>
    <xdr:to>
      <xdr:col>23</xdr:col>
      <xdr:colOff>85725</xdr:colOff>
      <xdr:row>32</xdr:row>
      <xdr:rowOff>35814</xdr:rowOff>
    </xdr:to>
    <xdr:cxnSp macro="">
      <xdr:nvCxnSpPr>
        <xdr:cNvPr id="86" name="直線コネクタ 85">
          <a:extLst>
            <a:ext uri="{FF2B5EF4-FFF2-40B4-BE49-F238E27FC236}">
              <a16:creationId xmlns:a16="http://schemas.microsoft.com/office/drawing/2014/main" id="{11979466-E41D-4FA4-9E7C-A24D022A8A13}"/>
            </a:ext>
          </a:extLst>
        </xdr:cNvPr>
        <xdr:cNvCxnSpPr/>
      </xdr:nvCxnSpPr>
      <xdr:spPr>
        <a:xfrm>
          <a:off x="4051300" y="6254877"/>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158623</xdr:rowOff>
    </xdr:from>
    <xdr:to>
      <xdr:col>15</xdr:col>
      <xdr:colOff>187325</xdr:colOff>
      <xdr:row>32</xdr:row>
      <xdr:rowOff>88773</xdr:rowOff>
    </xdr:to>
    <xdr:sp macro="" textlink="">
      <xdr:nvSpPr>
        <xdr:cNvPr id="87" name="楕円 86">
          <a:extLst>
            <a:ext uri="{FF2B5EF4-FFF2-40B4-BE49-F238E27FC236}">
              <a16:creationId xmlns:a16="http://schemas.microsoft.com/office/drawing/2014/main" id="{B28E3D5E-3DDE-4AF8-B173-9F2E79773C0D}"/>
            </a:ext>
          </a:extLst>
        </xdr:cNvPr>
        <xdr:cNvSpPr/>
      </xdr:nvSpPr>
      <xdr:spPr>
        <a:xfrm>
          <a:off x="323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168402</xdr:rowOff>
    </xdr:from>
    <xdr:to>
      <xdr:col>19</xdr:col>
      <xdr:colOff>136525</xdr:colOff>
      <xdr:row>32</xdr:row>
      <xdr:rowOff>37973</xdr:rowOff>
    </xdr:to>
    <xdr:cxnSp macro="">
      <xdr:nvCxnSpPr>
        <xdr:cNvPr id="88" name="直線コネクタ 87">
          <a:extLst>
            <a:ext uri="{FF2B5EF4-FFF2-40B4-BE49-F238E27FC236}">
              <a16:creationId xmlns:a16="http://schemas.microsoft.com/office/drawing/2014/main" id="{5A4DF1CE-9CA0-468C-A1D2-1920DD54CC8A}"/>
            </a:ext>
          </a:extLst>
        </xdr:cNvPr>
        <xdr:cNvCxnSpPr/>
      </xdr:nvCxnSpPr>
      <xdr:spPr>
        <a:xfrm flipV="1">
          <a:off x="3289300" y="625487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141351</xdr:rowOff>
    </xdr:from>
    <xdr:to>
      <xdr:col>11</xdr:col>
      <xdr:colOff>187325</xdr:colOff>
      <xdr:row>32</xdr:row>
      <xdr:rowOff>71501</xdr:rowOff>
    </xdr:to>
    <xdr:sp macro="" textlink="">
      <xdr:nvSpPr>
        <xdr:cNvPr id="89" name="楕円 88">
          <a:extLst>
            <a:ext uri="{FF2B5EF4-FFF2-40B4-BE49-F238E27FC236}">
              <a16:creationId xmlns:a16="http://schemas.microsoft.com/office/drawing/2014/main" id="{8DB64E6B-9E73-4CF2-B6CB-982C13C5D798}"/>
            </a:ext>
          </a:extLst>
        </xdr:cNvPr>
        <xdr:cNvSpPr/>
      </xdr:nvSpPr>
      <xdr:spPr>
        <a:xfrm>
          <a:off x="2476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20701</xdr:rowOff>
    </xdr:from>
    <xdr:to>
      <xdr:col>15</xdr:col>
      <xdr:colOff>136525</xdr:colOff>
      <xdr:row>32</xdr:row>
      <xdr:rowOff>37973</xdr:rowOff>
    </xdr:to>
    <xdr:cxnSp macro="">
      <xdr:nvCxnSpPr>
        <xdr:cNvPr id="90" name="直線コネクタ 89">
          <a:extLst>
            <a:ext uri="{FF2B5EF4-FFF2-40B4-BE49-F238E27FC236}">
              <a16:creationId xmlns:a16="http://schemas.microsoft.com/office/drawing/2014/main" id="{5AC28918-A730-43AC-9502-696FBA767739}"/>
            </a:ext>
          </a:extLst>
        </xdr:cNvPr>
        <xdr:cNvCxnSpPr/>
      </xdr:nvCxnSpPr>
      <xdr:spPr>
        <a:xfrm>
          <a:off x="2527300" y="627862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149987</xdr:rowOff>
    </xdr:from>
    <xdr:to>
      <xdr:col>7</xdr:col>
      <xdr:colOff>187325</xdr:colOff>
      <xdr:row>32</xdr:row>
      <xdr:rowOff>80137</xdr:rowOff>
    </xdr:to>
    <xdr:sp macro="" textlink="">
      <xdr:nvSpPr>
        <xdr:cNvPr id="91" name="楕円 90">
          <a:extLst>
            <a:ext uri="{FF2B5EF4-FFF2-40B4-BE49-F238E27FC236}">
              <a16:creationId xmlns:a16="http://schemas.microsoft.com/office/drawing/2014/main" id="{87FFADC5-C9D9-43EA-A353-E8A2AC5F7AA6}"/>
            </a:ext>
          </a:extLst>
        </xdr:cNvPr>
        <xdr:cNvSpPr/>
      </xdr:nvSpPr>
      <xdr:spPr>
        <a:xfrm>
          <a:off x="1714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20701</xdr:rowOff>
    </xdr:from>
    <xdr:to>
      <xdr:col>11</xdr:col>
      <xdr:colOff>136525</xdr:colOff>
      <xdr:row>32</xdr:row>
      <xdr:rowOff>29337</xdr:rowOff>
    </xdr:to>
    <xdr:cxnSp macro="">
      <xdr:nvCxnSpPr>
        <xdr:cNvPr id="92" name="直線コネクタ 91">
          <a:extLst>
            <a:ext uri="{FF2B5EF4-FFF2-40B4-BE49-F238E27FC236}">
              <a16:creationId xmlns:a16="http://schemas.microsoft.com/office/drawing/2014/main" id="{13C37C84-E705-46C0-9005-ED67BF2631EB}"/>
            </a:ext>
          </a:extLst>
        </xdr:cNvPr>
        <xdr:cNvCxnSpPr/>
      </xdr:nvCxnSpPr>
      <xdr:spPr>
        <a:xfrm flipV="1">
          <a:off x="1765300" y="627862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3" name="n_1aveValue有形固定資産減価償却率">
          <a:extLst>
            <a:ext uri="{FF2B5EF4-FFF2-40B4-BE49-F238E27FC236}">
              <a16:creationId xmlns:a16="http://schemas.microsoft.com/office/drawing/2014/main" id="{174E4758-86E8-4F85-956F-6A51829224C4}"/>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4" name="n_2aveValue有形固定資産減価償却率">
          <a:extLst>
            <a:ext uri="{FF2B5EF4-FFF2-40B4-BE49-F238E27FC236}">
              <a16:creationId xmlns:a16="http://schemas.microsoft.com/office/drawing/2014/main" id="{3CCD99AC-780D-4752-A064-90580BA42F54}"/>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a:extLst>
            <a:ext uri="{FF2B5EF4-FFF2-40B4-BE49-F238E27FC236}">
              <a16:creationId xmlns:a16="http://schemas.microsoft.com/office/drawing/2014/main" id="{5D996F35-16F4-4A7B-A89C-DCE2AB872296}"/>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6" name="n_4aveValue有形固定資産減価償却率">
          <a:extLst>
            <a:ext uri="{FF2B5EF4-FFF2-40B4-BE49-F238E27FC236}">
              <a16:creationId xmlns:a16="http://schemas.microsoft.com/office/drawing/2014/main" id="{25D5CEE8-DD35-4D98-A723-508F5D6DEBDB}"/>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38879</xdr:rowOff>
    </xdr:from>
    <xdr:ext cx="405111" cy="259045"/>
    <xdr:sp macro="" textlink="">
      <xdr:nvSpPr>
        <xdr:cNvPr id="97" name="n_1mainValue有形固定資産減価償却率">
          <a:extLst>
            <a:ext uri="{FF2B5EF4-FFF2-40B4-BE49-F238E27FC236}">
              <a16:creationId xmlns:a16="http://schemas.microsoft.com/office/drawing/2014/main" id="{71180737-B70A-4F04-94B3-E705D46C632F}"/>
            </a:ext>
          </a:extLst>
        </xdr:cNvPr>
        <xdr:cNvSpPr txBox="1"/>
      </xdr:nvSpPr>
      <xdr:spPr>
        <a:xfrm>
          <a:off x="3836044" y="629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79900</xdr:rowOff>
    </xdr:from>
    <xdr:ext cx="405111" cy="259045"/>
    <xdr:sp macro="" textlink="">
      <xdr:nvSpPr>
        <xdr:cNvPr id="98" name="n_2mainValue有形固定資産減価償却率">
          <a:extLst>
            <a:ext uri="{FF2B5EF4-FFF2-40B4-BE49-F238E27FC236}">
              <a16:creationId xmlns:a16="http://schemas.microsoft.com/office/drawing/2014/main" id="{53632DE5-AE7D-4A2F-A327-B9B899B825F5}"/>
            </a:ext>
          </a:extLst>
        </xdr:cNvPr>
        <xdr:cNvSpPr txBox="1"/>
      </xdr:nvSpPr>
      <xdr:spPr>
        <a:xfrm>
          <a:off x="3086744" y="6337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62628</xdr:rowOff>
    </xdr:from>
    <xdr:ext cx="405111" cy="259045"/>
    <xdr:sp macro="" textlink="">
      <xdr:nvSpPr>
        <xdr:cNvPr id="99" name="n_3mainValue有形固定資産減価償却率">
          <a:extLst>
            <a:ext uri="{FF2B5EF4-FFF2-40B4-BE49-F238E27FC236}">
              <a16:creationId xmlns:a16="http://schemas.microsoft.com/office/drawing/2014/main" id="{A51F1716-D349-4AB1-8F17-EBD7E2ACC758}"/>
            </a:ext>
          </a:extLst>
        </xdr:cNvPr>
        <xdr:cNvSpPr txBox="1"/>
      </xdr:nvSpPr>
      <xdr:spPr>
        <a:xfrm>
          <a:off x="2324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71264</xdr:rowOff>
    </xdr:from>
    <xdr:ext cx="405111" cy="259045"/>
    <xdr:sp macro="" textlink="">
      <xdr:nvSpPr>
        <xdr:cNvPr id="100" name="n_4mainValue有形固定資産減価償却率">
          <a:extLst>
            <a:ext uri="{FF2B5EF4-FFF2-40B4-BE49-F238E27FC236}">
              <a16:creationId xmlns:a16="http://schemas.microsoft.com/office/drawing/2014/main" id="{E2266F29-77E1-40B5-B20A-ED8808D423E5}"/>
            </a:ext>
          </a:extLst>
        </xdr:cNvPr>
        <xdr:cNvSpPr txBox="1"/>
      </xdr:nvSpPr>
      <xdr:spPr>
        <a:xfrm>
          <a:off x="1562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AB2DE4D-9A73-456C-BBE0-383131F247B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C0836544-530A-4316-AC02-894E96DD0FE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BC4A840-677E-4551-A80E-0DA993E4CE1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A8204CE-D94F-4141-B443-27316A12439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872D12E-FEA6-428B-AAD2-8C4CBD1A204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4546740A-A69F-4126-8488-D326087A0E4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8A14C4B-CC34-4663-A8EC-BCF90F0131B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24EAC61-A06B-4319-AD2D-190BFEA9D0F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79C0D89-D676-4C09-A155-948AB3C222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605FE83-78B1-4A44-906F-6D82E004DF7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8D135FE-8778-4A32-8961-E4D1E81AF06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C8296B2-2DEE-49F1-8B39-75E4B19EC3B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58C597FB-4B66-431E-B50B-87C5F502019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債務償還比率は、近年、公共施設老朽化対策の実施により、将来負担額が増加傾向にあり、類似団体と比べて高い水準にあるが、令和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年度において、減債基金や公共施設整備基金等に積み立てを行ったことにより比率が低下している。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においても、公共施設の長寿命化・更新の実施により将来負担額が増加し、債務償還比率についても上昇が見込まれることから、公共施設等総合管理計画に基づく公共施設複合化・最適配置等を推進するとともに、行財政改革による各種経費削減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A72A8981-A26A-4A15-90CA-DCC3A9C85A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B36E5D2-A560-4C21-879C-85252B4B97A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F8D3F446-A788-44DB-9C89-4ECC458FD4C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DE9B93BA-1C04-4E94-9F74-0811BC64811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61F4F618-81A8-4D98-B3E1-1F93AB1734C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7FFED3DA-D387-4AE7-8B73-BE133AFC521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37AD0FAA-A6C1-40BF-B20E-B20ABC054D3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5A09E6D8-7926-44A2-9F10-224C05FD5A2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ABCD3C90-8A78-46D8-A800-4AC74988B41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5BF7257F-F7E8-48F7-ACCC-EA1686C29C9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5274C724-A119-4E11-AB25-882F57C2439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67D22533-C74A-489D-8B93-2BCF6DAE502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74E3A3C4-1A09-4354-81FE-47DD2222343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AC5153C8-1CF0-4883-B1AA-593AA9115AC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C8B2C171-81FF-47E9-828D-A39A59EA612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C6609C9D-0C01-4BC7-91F6-EEA9D2E1797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AFC86710-0FDF-4790-B0E6-48EEEDEC18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1" name="直線コネクタ 130">
          <a:extLst>
            <a:ext uri="{FF2B5EF4-FFF2-40B4-BE49-F238E27FC236}">
              <a16:creationId xmlns:a16="http://schemas.microsoft.com/office/drawing/2014/main" id="{657551F1-1383-44D0-AA3C-D5480F2754A5}"/>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2" name="債務償還比率最小値テキスト">
          <a:extLst>
            <a:ext uri="{FF2B5EF4-FFF2-40B4-BE49-F238E27FC236}">
              <a16:creationId xmlns:a16="http://schemas.microsoft.com/office/drawing/2014/main" id="{BC01B029-A77A-4C07-B262-82D02837376C}"/>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3" name="直線コネクタ 132">
          <a:extLst>
            <a:ext uri="{FF2B5EF4-FFF2-40B4-BE49-F238E27FC236}">
              <a16:creationId xmlns:a16="http://schemas.microsoft.com/office/drawing/2014/main" id="{6C52B53F-B142-4434-A298-00D14A7CAA8B}"/>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D2A4616D-71E2-454D-BC38-C09F809FABD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FDC7C227-580F-46AD-9F76-E1718F7338A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6" name="債務償還比率平均値テキスト">
          <a:extLst>
            <a:ext uri="{FF2B5EF4-FFF2-40B4-BE49-F238E27FC236}">
              <a16:creationId xmlns:a16="http://schemas.microsoft.com/office/drawing/2014/main" id="{2FD9BC21-8CC4-4FCB-8E57-80EDE3E60A49}"/>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7" name="フローチャート: 判断 136">
          <a:extLst>
            <a:ext uri="{FF2B5EF4-FFF2-40B4-BE49-F238E27FC236}">
              <a16:creationId xmlns:a16="http://schemas.microsoft.com/office/drawing/2014/main" id="{588D6284-B054-41E3-973A-217CAB14B54B}"/>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8" name="フローチャート: 判断 137">
          <a:extLst>
            <a:ext uri="{FF2B5EF4-FFF2-40B4-BE49-F238E27FC236}">
              <a16:creationId xmlns:a16="http://schemas.microsoft.com/office/drawing/2014/main" id="{EBCF50F7-4C6A-4BD6-B4A2-1EC17BC9710F}"/>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9" name="フローチャート: 判断 138">
          <a:extLst>
            <a:ext uri="{FF2B5EF4-FFF2-40B4-BE49-F238E27FC236}">
              <a16:creationId xmlns:a16="http://schemas.microsoft.com/office/drawing/2014/main" id="{DA311702-3F84-4AE7-BC10-F34B5F616181}"/>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0" name="フローチャート: 判断 139">
          <a:extLst>
            <a:ext uri="{FF2B5EF4-FFF2-40B4-BE49-F238E27FC236}">
              <a16:creationId xmlns:a16="http://schemas.microsoft.com/office/drawing/2014/main" id="{30D0E2ED-B22F-47DD-A5C7-AF460E8E9BE6}"/>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1" name="フローチャート: 判断 140">
          <a:extLst>
            <a:ext uri="{FF2B5EF4-FFF2-40B4-BE49-F238E27FC236}">
              <a16:creationId xmlns:a16="http://schemas.microsoft.com/office/drawing/2014/main" id="{9486A4D7-9791-4DAE-AD60-078D97F843AF}"/>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31CFC7-77D3-4634-B264-8B55E605685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73B75ED-FDFE-4AA4-9C23-28A8FCDD4B0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CFD595D-DD67-4077-B039-43530336D6D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42631A5-6067-4316-AEF2-99D7928A4DD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8E46110-C965-477A-BB56-3D46E8E1221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58722</xdr:rowOff>
    </xdr:from>
    <xdr:to>
      <xdr:col>76</xdr:col>
      <xdr:colOff>73025</xdr:colOff>
      <xdr:row>29</xdr:row>
      <xdr:rowOff>160322</xdr:rowOff>
    </xdr:to>
    <xdr:sp macro="" textlink="">
      <xdr:nvSpPr>
        <xdr:cNvPr id="147" name="楕円 146">
          <a:extLst>
            <a:ext uri="{FF2B5EF4-FFF2-40B4-BE49-F238E27FC236}">
              <a16:creationId xmlns:a16="http://schemas.microsoft.com/office/drawing/2014/main" id="{EC6F513C-C9DD-4BF0-BA6D-8F8696D3E572}"/>
            </a:ext>
          </a:extLst>
        </xdr:cNvPr>
        <xdr:cNvSpPr/>
      </xdr:nvSpPr>
      <xdr:spPr>
        <a:xfrm>
          <a:off x="14744700" y="58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37149</xdr:rowOff>
    </xdr:from>
    <xdr:ext cx="469744" cy="259045"/>
    <xdr:sp macro="" textlink="">
      <xdr:nvSpPr>
        <xdr:cNvPr id="148" name="債務償還比率該当値テキスト">
          <a:extLst>
            <a:ext uri="{FF2B5EF4-FFF2-40B4-BE49-F238E27FC236}">
              <a16:creationId xmlns:a16="http://schemas.microsoft.com/office/drawing/2014/main" id="{CFD7240D-F206-4AFE-8AE8-DBE2F066BADF}"/>
            </a:ext>
          </a:extLst>
        </xdr:cNvPr>
        <xdr:cNvSpPr txBox="1"/>
      </xdr:nvSpPr>
      <xdr:spPr>
        <a:xfrm>
          <a:off x="14846300" y="578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63693</xdr:rowOff>
    </xdr:from>
    <xdr:to>
      <xdr:col>72</xdr:col>
      <xdr:colOff>123825</xdr:colOff>
      <xdr:row>30</xdr:row>
      <xdr:rowOff>165293</xdr:rowOff>
    </xdr:to>
    <xdr:sp macro="" textlink="">
      <xdr:nvSpPr>
        <xdr:cNvPr id="149" name="楕円 148">
          <a:extLst>
            <a:ext uri="{FF2B5EF4-FFF2-40B4-BE49-F238E27FC236}">
              <a16:creationId xmlns:a16="http://schemas.microsoft.com/office/drawing/2014/main" id="{0EB417FA-1E28-4BA1-9084-69BBB439BC62}"/>
            </a:ext>
          </a:extLst>
        </xdr:cNvPr>
        <xdr:cNvSpPr/>
      </xdr:nvSpPr>
      <xdr:spPr>
        <a:xfrm>
          <a:off x="14033500" y="59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109522</xdr:rowOff>
    </xdr:from>
    <xdr:to>
      <xdr:col>76</xdr:col>
      <xdr:colOff>22225</xdr:colOff>
      <xdr:row>30</xdr:row>
      <xdr:rowOff>114493</xdr:rowOff>
    </xdr:to>
    <xdr:cxnSp macro="">
      <xdr:nvCxnSpPr>
        <xdr:cNvPr id="150" name="直線コネクタ 149">
          <a:extLst>
            <a:ext uri="{FF2B5EF4-FFF2-40B4-BE49-F238E27FC236}">
              <a16:creationId xmlns:a16="http://schemas.microsoft.com/office/drawing/2014/main" id="{7000EB0E-3594-4A18-BA15-808AC7D188D1}"/>
            </a:ext>
          </a:extLst>
        </xdr:cNvPr>
        <xdr:cNvCxnSpPr/>
      </xdr:nvCxnSpPr>
      <xdr:spPr>
        <a:xfrm flipV="1">
          <a:off x="14084300" y="5853097"/>
          <a:ext cx="711200" cy="17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124829</xdr:rowOff>
    </xdr:from>
    <xdr:to>
      <xdr:col>68</xdr:col>
      <xdr:colOff>123825</xdr:colOff>
      <xdr:row>30</xdr:row>
      <xdr:rowOff>54979</xdr:rowOff>
    </xdr:to>
    <xdr:sp macro="" textlink="">
      <xdr:nvSpPr>
        <xdr:cNvPr id="151" name="楕円 150">
          <a:extLst>
            <a:ext uri="{FF2B5EF4-FFF2-40B4-BE49-F238E27FC236}">
              <a16:creationId xmlns:a16="http://schemas.microsoft.com/office/drawing/2014/main" id="{77F34607-4859-4AB8-A8C8-32962C8466A9}"/>
            </a:ext>
          </a:extLst>
        </xdr:cNvPr>
        <xdr:cNvSpPr/>
      </xdr:nvSpPr>
      <xdr:spPr>
        <a:xfrm>
          <a:off x="13271500" y="58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4179</xdr:rowOff>
    </xdr:from>
    <xdr:to>
      <xdr:col>72</xdr:col>
      <xdr:colOff>73025</xdr:colOff>
      <xdr:row>30</xdr:row>
      <xdr:rowOff>114493</xdr:rowOff>
    </xdr:to>
    <xdr:cxnSp macro="">
      <xdr:nvCxnSpPr>
        <xdr:cNvPr id="152" name="直線コネクタ 151">
          <a:extLst>
            <a:ext uri="{FF2B5EF4-FFF2-40B4-BE49-F238E27FC236}">
              <a16:creationId xmlns:a16="http://schemas.microsoft.com/office/drawing/2014/main" id="{3958CC1C-55C7-48A9-97CB-7AE97BA238F0}"/>
            </a:ext>
          </a:extLst>
        </xdr:cNvPr>
        <xdr:cNvCxnSpPr/>
      </xdr:nvCxnSpPr>
      <xdr:spPr>
        <a:xfrm>
          <a:off x="13322300" y="5919204"/>
          <a:ext cx="762000" cy="1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141859</xdr:rowOff>
    </xdr:from>
    <xdr:to>
      <xdr:col>64</xdr:col>
      <xdr:colOff>123825</xdr:colOff>
      <xdr:row>29</xdr:row>
      <xdr:rowOff>72009</xdr:rowOff>
    </xdr:to>
    <xdr:sp macro="" textlink="">
      <xdr:nvSpPr>
        <xdr:cNvPr id="153" name="楕円 152">
          <a:extLst>
            <a:ext uri="{FF2B5EF4-FFF2-40B4-BE49-F238E27FC236}">
              <a16:creationId xmlns:a16="http://schemas.microsoft.com/office/drawing/2014/main" id="{F9592161-EDF4-48BC-AF73-CAE452BF97C0}"/>
            </a:ext>
          </a:extLst>
        </xdr:cNvPr>
        <xdr:cNvSpPr/>
      </xdr:nvSpPr>
      <xdr:spPr>
        <a:xfrm>
          <a:off x="12509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21209</xdr:rowOff>
    </xdr:from>
    <xdr:to>
      <xdr:col>68</xdr:col>
      <xdr:colOff>73025</xdr:colOff>
      <xdr:row>30</xdr:row>
      <xdr:rowOff>4179</xdr:rowOff>
    </xdr:to>
    <xdr:cxnSp macro="">
      <xdr:nvCxnSpPr>
        <xdr:cNvPr id="154" name="直線コネクタ 153">
          <a:extLst>
            <a:ext uri="{FF2B5EF4-FFF2-40B4-BE49-F238E27FC236}">
              <a16:creationId xmlns:a16="http://schemas.microsoft.com/office/drawing/2014/main" id="{38A04F7C-A189-4927-A72E-90DB9FFC8567}"/>
            </a:ext>
          </a:extLst>
        </xdr:cNvPr>
        <xdr:cNvCxnSpPr/>
      </xdr:nvCxnSpPr>
      <xdr:spPr>
        <a:xfrm>
          <a:off x="12560300" y="5764784"/>
          <a:ext cx="762000" cy="1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27946</xdr:rowOff>
    </xdr:from>
    <xdr:to>
      <xdr:col>60</xdr:col>
      <xdr:colOff>123825</xdr:colOff>
      <xdr:row>28</xdr:row>
      <xdr:rowOff>129546</xdr:rowOff>
    </xdr:to>
    <xdr:sp macro="" textlink="">
      <xdr:nvSpPr>
        <xdr:cNvPr id="155" name="楕円 154">
          <a:extLst>
            <a:ext uri="{FF2B5EF4-FFF2-40B4-BE49-F238E27FC236}">
              <a16:creationId xmlns:a16="http://schemas.microsoft.com/office/drawing/2014/main" id="{06361B53-1527-459B-A885-85DE12CA049A}"/>
            </a:ext>
          </a:extLst>
        </xdr:cNvPr>
        <xdr:cNvSpPr/>
      </xdr:nvSpPr>
      <xdr:spPr>
        <a:xfrm>
          <a:off x="11747500" y="56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78746</xdr:rowOff>
    </xdr:from>
    <xdr:to>
      <xdr:col>64</xdr:col>
      <xdr:colOff>73025</xdr:colOff>
      <xdr:row>29</xdr:row>
      <xdr:rowOff>21209</xdr:rowOff>
    </xdr:to>
    <xdr:cxnSp macro="">
      <xdr:nvCxnSpPr>
        <xdr:cNvPr id="156" name="直線コネクタ 155">
          <a:extLst>
            <a:ext uri="{FF2B5EF4-FFF2-40B4-BE49-F238E27FC236}">
              <a16:creationId xmlns:a16="http://schemas.microsoft.com/office/drawing/2014/main" id="{E3D65C84-191D-4F90-A2C7-7160A122BEFB}"/>
            </a:ext>
          </a:extLst>
        </xdr:cNvPr>
        <xdr:cNvCxnSpPr/>
      </xdr:nvCxnSpPr>
      <xdr:spPr>
        <a:xfrm>
          <a:off x="11798300" y="5650871"/>
          <a:ext cx="762000" cy="1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7" name="n_1aveValue債務償還比率">
          <a:extLst>
            <a:ext uri="{FF2B5EF4-FFF2-40B4-BE49-F238E27FC236}">
              <a16:creationId xmlns:a16="http://schemas.microsoft.com/office/drawing/2014/main" id="{9CDF740F-912C-40C1-B4B5-DFF61CD23814}"/>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8" name="n_2aveValue債務償還比率">
          <a:extLst>
            <a:ext uri="{FF2B5EF4-FFF2-40B4-BE49-F238E27FC236}">
              <a16:creationId xmlns:a16="http://schemas.microsoft.com/office/drawing/2014/main" id="{31F7FA14-C1BF-45B0-A7CF-A564FB9D9505}"/>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9" name="n_3aveValue債務償還比率">
          <a:extLst>
            <a:ext uri="{FF2B5EF4-FFF2-40B4-BE49-F238E27FC236}">
              <a16:creationId xmlns:a16="http://schemas.microsoft.com/office/drawing/2014/main" id="{316D0C10-23CF-469A-9A01-BBF86A6504EF}"/>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0" name="n_4aveValue債務償還比率">
          <a:extLst>
            <a:ext uri="{FF2B5EF4-FFF2-40B4-BE49-F238E27FC236}">
              <a16:creationId xmlns:a16="http://schemas.microsoft.com/office/drawing/2014/main" id="{AE20A648-8139-40BD-981E-98871CFB4879}"/>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156420</xdr:rowOff>
    </xdr:from>
    <xdr:ext cx="469744" cy="259045"/>
    <xdr:sp macro="" textlink="">
      <xdr:nvSpPr>
        <xdr:cNvPr id="161" name="n_1mainValue債務償還比率">
          <a:extLst>
            <a:ext uri="{FF2B5EF4-FFF2-40B4-BE49-F238E27FC236}">
              <a16:creationId xmlns:a16="http://schemas.microsoft.com/office/drawing/2014/main" id="{BD73E9E5-CE6D-407C-A9FA-CF379A12F7F4}"/>
            </a:ext>
          </a:extLst>
        </xdr:cNvPr>
        <xdr:cNvSpPr txBox="1"/>
      </xdr:nvSpPr>
      <xdr:spPr>
        <a:xfrm>
          <a:off x="13836727" y="607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46106</xdr:rowOff>
    </xdr:from>
    <xdr:ext cx="469744" cy="259045"/>
    <xdr:sp macro="" textlink="">
      <xdr:nvSpPr>
        <xdr:cNvPr id="162" name="n_2mainValue債務償還比率">
          <a:extLst>
            <a:ext uri="{FF2B5EF4-FFF2-40B4-BE49-F238E27FC236}">
              <a16:creationId xmlns:a16="http://schemas.microsoft.com/office/drawing/2014/main" id="{3C5AF83D-EE82-4BC1-96C5-2712FDF96137}"/>
            </a:ext>
          </a:extLst>
        </xdr:cNvPr>
        <xdr:cNvSpPr txBox="1"/>
      </xdr:nvSpPr>
      <xdr:spPr>
        <a:xfrm>
          <a:off x="13087427" y="596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63136</xdr:rowOff>
    </xdr:from>
    <xdr:ext cx="469744" cy="259045"/>
    <xdr:sp macro="" textlink="">
      <xdr:nvSpPr>
        <xdr:cNvPr id="163" name="n_3mainValue債務償還比率">
          <a:extLst>
            <a:ext uri="{FF2B5EF4-FFF2-40B4-BE49-F238E27FC236}">
              <a16:creationId xmlns:a16="http://schemas.microsoft.com/office/drawing/2014/main" id="{ED0211C6-FE6C-4B6D-ACC2-C113303CC776}"/>
            </a:ext>
          </a:extLst>
        </xdr:cNvPr>
        <xdr:cNvSpPr txBox="1"/>
      </xdr:nvSpPr>
      <xdr:spPr>
        <a:xfrm>
          <a:off x="12325427" y="580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120673</xdr:rowOff>
    </xdr:from>
    <xdr:ext cx="469744" cy="259045"/>
    <xdr:sp macro="" textlink="">
      <xdr:nvSpPr>
        <xdr:cNvPr id="164" name="n_4mainValue債務償還比率">
          <a:extLst>
            <a:ext uri="{FF2B5EF4-FFF2-40B4-BE49-F238E27FC236}">
              <a16:creationId xmlns:a16="http://schemas.microsoft.com/office/drawing/2014/main" id="{96281B88-2A1F-4B2E-9B8C-F871D0F7EF20}"/>
            </a:ext>
          </a:extLst>
        </xdr:cNvPr>
        <xdr:cNvSpPr txBox="1"/>
      </xdr:nvSpPr>
      <xdr:spPr>
        <a:xfrm>
          <a:off x="11563427" y="56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7D00009-44C2-4B7A-B62B-75B63CE40C7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534868D8-56B6-4783-86C5-DB4344742C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10EDBA1D-6F0E-4999-B63D-3CC14F06477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3A151999-EEE9-4D33-AA5A-CE98F247E3B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09FC46D-3798-4195-A9CB-254635C2578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3DA1228-9ACB-44ED-8062-73D1F96BC05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3BCD92-DEB3-4346-8FEE-6285EE5AA4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4699A9-2BE0-4F78-B681-D5201E502A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E90965-AE88-42A6-8C13-72540562ED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1864D2-4651-486D-8B9E-046F3704A2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8C038A-004A-425A-8CD6-0FD173FD16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165EAE-C713-40BC-913D-E9553D1312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A26240-82F7-4B91-A665-3EF1E168A14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E83325-015E-4730-8961-5FEF9A40ED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93C9F2-2104-48CE-BECC-AF727030D8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F4C1C2-4181-4EE9-A9D4-AA7689D56D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1,756
1,751
158.70
4,002,759
3,942,840
50,885
1,677,734
4,885,469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26C2C3-454E-4D22-8709-2F15EB9E52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B52CC26-256A-4FE5-9416-3010943179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A68DEE-7BED-4983-94CE-237CEB51BD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D50A9F-F1C3-4C9D-AD3E-7FEA85ED2F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104EBD-2096-4B25-B605-7D3C364F4F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FF5070-8F85-4169-AB5B-E9CCE0A0A92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592F36-41CE-4582-A2C0-3B965D9124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2143EF-429A-4C4A-9EF5-4D0B01710F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4D5F48-3F74-4851-96E7-2A45258659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7B0CAE-AFD4-49B9-AC8F-DD1EF99C40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02BADB-DDDF-4A2D-9002-B95BD8BB78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68BA37-F376-4C10-A7C4-E6D83173E4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2A0876-7780-4602-8F43-788DD8B8661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67DFB7-46B5-40BD-8DEF-0817F09AB1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5870AF-E840-4C48-B963-5227FE89752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AFBABA-4809-471E-9536-E83778BACF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316CAC-B474-4AA1-BE2A-5DA5577D9D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697CF1-069D-4E02-8536-5ED75D80B8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A47065-9EDD-4D09-A105-26139966CB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9ACF7B8-EBA6-46DA-8998-8538C7E58E3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8456F0-B565-4F36-9C66-1D06255E846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79E07A-8537-4595-BDB7-F57683F2C7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67B11F-A708-4E47-84E7-15D6DFF743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4BF65A-A776-4D9D-9BBB-A8EE0A24D2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8542C67-FC26-4F55-BF62-527B36F3BF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8BCB52-30A3-4892-AF48-B746895597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04A357-5B3C-4BD7-8950-549559A39A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1D2A6E-07E5-4B95-B6DA-24A4F28620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BEC8AB-4420-4E5B-933D-3DD3FCD2DC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91035F-4DBE-4DA6-BA0A-5A9F9AAF1A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0EEC1C-BEDB-4B54-A57E-973EE72632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612CE9-376B-4ACA-BEB9-9AEB7C8FAF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B02854E-AF9D-4558-BE3C-C936FBDD918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93E46B1-5E8C-4257-965E-4129A729982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DCAA572-3B2B-4579-841C-AFF96909653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30C642D-402E-49E4-B83C-441EFD8FDC0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8333ECA-6BD9-4B10-9A2B-0747A1F297A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2F24F15-B992-4006-9ECF-7CAA36DCC8D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ADC5FA1-33E3-465D-99AB-E7CD8A09E2F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3615C4D-D705-41DB-A5BF-9935936DE84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F487FE9-13C0-4817-BFEB-35436748CD1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41BBD3E-FBF4-48E3-BD7E-788CD0C542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66B99BB-B092-4F02-9F96-41AC62CDCDC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7BFEF0D-BBF4-4FAB-83D8-CF636CE0852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1437E1B-4864-46E7-8BAC-1D83D28982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0BF5AA2-FB70-4803-8C00-2B85D17526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6405DB3C-F546-4FE9-99FC-2CC9B1B8266E}"/>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4CAA6F2C-8DF9-4389-8818-69F044C1E51C}"/>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16B0815B-DF88-4844-9334-C9B96DFF4B7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20D82E4-3BAD-4591-83BF-71839994D42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3175B2F-7FE4-463B-B1A6-93368948C53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67CB5B0A-8682-4A50-BD33-5850EC564E6F}"/>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D9440621-9C86-4C50-A2A3-978BE3FD051E}"/>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61A7A315-443A-47FD-B19B-ADC93D38DAA8}"/>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CF69456B-F84C-4874-820C-754D03392E3C}"/>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173F2EA5-093F-4F80-9783-D5565CC66B7F}"/>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EA3BF7D5-0D30-491B-92AD-28926F7874A8}"/>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0E6F4F4-B47A-4F07-9C2B-5FA5773D22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E332CE-D2CE-4E6A-9B3A-532D791A9E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F7C331C-A8EC-4A59-A767-00311699C0E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DEE7474-7069-411A-93A0-FDA3C512D84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60D2CC1-E5CB-4125-9517-39A93B476D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4" name="楕円 73">
          <a:extLst>
            <a:ext uri="{FF2B5EF4-FFF2-40B4-BE49-F238E27FC236}">
              <a16:creationId xmlns:a16="http://schemas.microsoft.com/office/drawing/2014/main" id="{70942ACA-6653-4AAA-8C3A-C47604371EE8}"/>
            </a:ext>
          </a:extLst>
        </xdr:cNvPr>
        <xdr:cNvSpPr/>
      </xdr:nvSpPr>
      <xdr:spPr>
        <a:xfrm>
          <a:off x="4584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23784</xdr:rowOff>
    </xdr:from>
    <xdr:ext cx="405111" cy="259045"/>
    <xdr:sp macro="" textlink="">
      <xdr:nvSpPr>
        <xdr:cNvPr id="75" name="【道路】&#10;有形固定資産減価償却率該当値テキスト">
          <a:extLst>
            <a:ext uri="{FF2B5EF4-FFF2-40B4-BE49-F238E27FC236}">
              <a16:creationId xmlns:a16="http://schemas.microsoft.com/office/drawing/2014/main" id="{F64AC43B-522C-485D-9E63-FB8FF1949205}"/>
            </a:ext>
          </a:extLst>
        </xdr:cNvPr>
        <xdr:cNvSpPr txBox="1"/>
      </xdr:nvSpPr>
      <xdr:spPr>
        <a:xfrm>
          <a:off x="4673600"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a:extLst>
            <a:ext uri="{FF2B5EF4-FFF2-40B4-BE49-F238E27FC236}">
              <a16:creationId xmlns:a16="http://schemas.microsoft.com/office/drawing/2014/main" id="{44DA53DC-3720-4F79-9CB6-DC163039A187}"/>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51707</xdr:rowOff>
    </xdr:to>
    <xdr:cxnSp macro="">
      <xdr:nvCxnSpPr>
        <xdr:cNvPr id="77" name="直線コネクタ 76">
          <a:extLst>
            <a:ext uri="{FF2B5EF4-FFF2-40B4-BE49-F238E27FC236}">
              <a16:creationId xmlns:a16="http://schemas.microsoft.com/office/drawing/2014/main" id="{4B15F69B-E079-45C4-9B6F-9CC0129CC0E6}"/>
            </a:ext>
          </a:extLst>
        </xdr:cNvPr>
        <xdr:cNvCxnSpPr/>
      </xdr:nvCxnSpPr>
      <xdr:spPr>
        <a:xfrm>
          <a:off x="3797300" y="65341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107043</xdr:rowOff>
    </xdr:from>
    <xdr:to>
      <xdr:col>15</xdr:col>
      <xdr:colOff>101600</xdr:colOff>
      <xdr:row>38</xdr:row>
      <xdr:rowOff>37193</xdr:rowOff>
    </xdr:to>
    <xdr:sp macro="" textlink="">
      <xdr:nvSpPr>
        <xdr:cNvPr id="78" name="楕円 77">
          <a:extLst>
            <a:ext uri="{FF2B5EF4-FFF2-40B4-BE49-F238E27FC236}">
              <a16:creationId xmlns:a16="http://schemas.microsoft.com/office/drawing/2014/main" id="{F4342D6C-B8AD-429F-89F9-7A69788AA0FC}"/>
            </a:ext>
          </a:extLst>
        </xdr:cNvPr>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19050</xdr:rowOff>
    </xdr:to>
    <xdr:cxnSp macro="">
      <xdr:nvCxnSpPr>
        <xdr:cNvPr id="79" name="直線コネクタ 78">
          <a:extLst>
            <a:ext uri="{FF2B5EF4-FFF2-40B4-BE49-F238E27FC236}">
              <a16:creationId xmlns:a16="http://schemas.microsoft.com/office/drawing/2014/main" id="{38FE6850-6FE5-4A81-9419-645FCFD7C28F}"/>
            </a:ext>
          </a:extLst>
        </xdr:cNvPr>
        <xdr:cNvCxnSpPr/>
      </xdr:nvCxnSpPr>
      <xdr:spPr>
        <a:xfrm>
          <a:off x="2908300" y="650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a:extLst>
            <a:ext uri="{FF2B5EF4-FFF2-40B4-BE49-F238E27FC236}">
              <a16:creationId xmlns:a16="http://schemas.microsoft.com/office/drawing/2014/main" id="{26440C46-133E-42DA-9AED-05F18D4ADCEC}"/>
            </a:ext>
          </a:extLst>
        </xdr:cNvPr>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157843</xdr:rowOff>
    </xdr:to>
    <xdr:cxnSp macro="">
      <xdr:nvCxnSpPr>
        <xdr:cNvPr id="81" name="直線コネクタ 80">
          <a:extLst>
            <a:ext uri="{FF2B5EF4-FFF2-40B4-BE49-F238E27FC236}">
              <a16:creationId xmlns:a16="http://schemas.microsoft.com/office/drawing/2014/main" id="{710F3952-2515-4ABD-A038-F1C5CBA879DC}"/>
            </a:ext>
          </a:extLst>
        </xdr:cNvPr>
        <xdr:cNvCxnSpPr/>
      </xdr:nvCxnSpPr>
      <xdr:spPr>
        <a:xfrm>
          <a:off x="2019300" y="64737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74386</xdr:rowOff>
    </xdr:from>
    <xdr:to>
      <xdr:col>6</xdr:col>
      <xdr:colOff>38100</xdr:colOff>
      <xdr:row>38</xdr:row>
      <xdr:rowOff>4536</xdr:rowOff>
    </xdr:to>
    <xdr:sp macro="" textlink="">
      <xdr:nvSpPr>
        <xdr:cNvPr id="82" name="楕円 81">
          <a:extLst>
            <a:ext uri="{FF2B5EF4-FFF2-40B4-BE49-F238E27FC236}">
              <a16:creationId xmlns:a16="http://schemas.microsoft.com/office/drawing/2014/main" id="{B73F3B57-6AA4-420D-820C-1850741A6C58}"/>
            </a:ext>
          </a:extLst>
        </xdr:cNvPr>
        <xdr:cNvSpPr/>
      </xdr:nvSpPr>
      <xdr:spPr>
        <a:xfrm>
          <a:off x="1079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125186</xdr:rowOff>
    </xdr:from>
    <xdr:to>
      <xdr:col>10</xdr:col>
      <xdr:colOff>114300</xdr:colOff>
      <xdr:row>37</xdr:row>
      <xdr:rowOff>130084</xdr:rowOff>
    </xdr:to>
    <xdr:cxnSp macro="">
      <xdr:nvCxnSpPr>
        <xdr:cNvPr id="83" name="直線コネクタ 82">
          <a:extLst>
            <a:ext uri="{FF2B5EF4-FFF2-40B4-BE49-F238E27FC236}">
              <a16:creationId xmlns:a16="http://schemas.microsoft.com/office/drawing/2014/main" id="{597190FE-DD91-421C-87B4-3019346D37E6}"/>
            </a:ext>
          </a:extLst>
        </xdr:cNvPr>
        <xdr:cNvCxnSpPr/>
      </xdr:nvCxnSpPr>
      <xdr:spPr>
        <a:xfrm>
          <a:off x="1130300" y="646883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93ADFCA8-07F4-4306-837B-24F10B6DC5D2}"/>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10D59D95-02B3-474C-B2F1-27EFA57FC895}"/>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1433E3EF-9372-4679-BAA0-08A2CF7E9FB4}"/>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1056B956-5E5D-42A6-BCFA-CB6BC5A53DBD}"/>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8" name="n_1mainValue【道路】&#10;有形固定資産減価償却率">
          <a:extLst>
            <a:ext uri="{FF2B5EF4-FFF2-40B4-BE49-F238E27FC236}">
              <a16:creationId xmlns:a16="http://schemas.microsoft.com/office/drawing/2014/main" id="{DF68C3C6-D6E5-4176-8365-586441A13030}"/>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53720</xdr:rowOff>
    </xdr:from>
    <xdr:ext cx="405111" cy="259045"/>
    <xdr:sp macro="" textlink="">
      <xdr:nvSpPr>
        <xdr:cNvPr id="89" name="n_2mainValue【道路】&#10;有形固定資産減価償却率">
          <a:extLst>
            <a:ext uri="{FF2B5EF4-FFF2-40B4-BE49-F238E27FC236}">
              <a16:creationId xmlns:a16="http://schemas.microsoft.com/office/drawing/2014/main" id="{3C9AEADC-C632-4818-A719-8FF6D09C5881}"/>
            </a:ext>
          </a:extLst>
        </xdr:cNvPr>
        <xdr:cNvSpPr txBox="1"/>
      </xdr:nvSpPr>
      <xdr:spPr>
        <a:xfrm>
          <a:off x="2705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25961</xdr:rowOff>
    </xdr:from>
    <xdr:ext cx="405111" cy="259045"/>
    <xdr:sp macro="" textlink="">
      <xdr:nvSpPr>
        <xdr:cNvPr id="90" name="n_3mainValue【道路】&#10;有形固定資産減価償却率">
          <a:extLst>
            <a:ext uri="{FF2B5EF4-FFF2-40B4-BE49-F238E27FC236}">
              <a16:creationId xmlns:a16="http://schemas.microsoft.com/office/drawing/2014/main" id="{87ADEB10-B1E8-4D7F-A411-E2A35368565F}"/>
            </a:ext>
          </a:extLst>
        </xdr:cNvPr>
        <xdr:cNvSpPr txBox="1"/>
      </xdr:nvSpPr>
      <xdr:spPr>
        <a:xfrm>
          <a:off x="1816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21063</xdr:rowOff>
    </xdr:from>
    <xdr:ext cx="405111" cy="259045"/>
    <xdr:sp macro="" textlink="">
      <xdr:nvSpPr>
        <xdr:cNvPr id="91" name="n_4mainValue【道路】&#10;有形固定資産減価償却率">
          <a:extLst>
            <a:ext uri="{FF2B5EF4-FFF2-40B4-BE49-F238E27FC236}">
              <a16:creationId xmlns:a16="http://schemas.microsoft.com/office/drawing/2014/main" id="{F0A45ABE-B4FD-475A-BCE2-E19CB8FC3948}"/>
            </a:ext>
          </a:extLst>
        </xdr:cNvPr>
        <xdr:cNvSpPr txBox="1"/>
      </xdr:nvSpPr>
      <xdr:spPr>
        <a:xfrm>
          <a:off x="927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C6747AA-3B7C-42BB-A820-404F9605D79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19B7090-3D3A-4A6D-9D48-3D746F1067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B50D766-CAEB-417C-AED6-051CC5A0E6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526E2DC-D389-4BC1-97B3-5FE1B42D09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C623DCB-BAA0-4ADA-B902-93CA009181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FBA2F1D-B827-4496-937A-4949DB2F10C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0795A36-289D-4404-9884-B3722E9B13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05E0A4E-A9DE-4AFC-B932-F1AC77B8B0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D0F6B49-716B-4EE2-8BC7-DF46EFCC8E1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5FFD2F6-8F2C-4416-858F-97BF69870B6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F47A2A9-0DBA-4F7F-9837-DCB2AE2D313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75F5371-A0BC-41FC-9FF5-F18FC02B03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7542163-9D53-416C-B7A7-29F6BC7A997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9D9E523-277A-4C08-897F-39C6B4E9643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9847A1E-20D5-4765-8FFA-439D4910670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3954392-7EA2-46D5-BC3C-3BD019EC77F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5D991E0-1EA5-4BCA-B281-9E918AD956B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FC4A316-CB38-491C-9E12-EC3055DE611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45341D6-3B8F-4457-A2DD-DD7689A5DFA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630CBD3-D6FC-4100-B256-F3D0C8D2CBA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65B9E24-88D4-48E8-AD04-B5559AC888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3B93188-051A-44D3-9A28-7899AAE5B8A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EAD7041-4531-4114-B7B4-34F2C09D831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7A184AA0-37EE-4D36-A9AB-6ECEC0B8D364}"/>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DA169DDF-6660-4130-BFC7-C28E6D45E3A5}"/>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17E80192-C02A-455C-B736-B069FDC7BF5C}"/>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7D7E994B-3EA4-47C7-AE7C-C591F0FDA2E8}"/>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D6042BE1-E9D5-45BE-9A43-E8837A44F185}"/>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BFA0A024-3D32-4D74-AB5A-64E0237222B3}"/>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B8E08829-5E88-4631-859D-A505605E3FE9}"/>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E4B8C06F-E1D1-4629-A16A-9DA9463BDDD8}"/>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1C15939-2074-4857-8200-1546CE78F282}"/>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B647FDB0-EDC0-4F52-BAB4-3FF11E982CBC}"/>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B8F3D06C-CFD4-4F7E-8DD9-F4B446E1559B}"/>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47181C0-FC61-492B-8CE4-2AEBF963DE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68CA922-3754-4CFA-B87F-706AAA20157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A4EAAC6-A1A5-4446-80A9-FB24C485A1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0169081-CD2D-4229-A293-86963087515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8D3B223-75D2-40F7-88FC-800DC7B0112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99779</xdr:rowOff>
    </xdr:from>
    <xdr:to>
      <xdr:col>55</xdr:col>
      <xdr:colOff>50800</xdr:colOff>
      <xdr:row>41</xdr:row>
      <xdr:rowOff>29929</xdr:rowOff>
    </xdr:to>
    <xdr:sp macro="" textlink="">
      <xdr:nvSpPr>
        <xdr:cNvPr id="131" name="楕円 130">
          <a:extLst>
            <a:ext uri="{FF2B5EF4-FFF2-40B4-BE49-F238E27FC236}">
              <a16:creationId xmlns:a16="http://schemas.microsoft.com/office/drawing/2014/main" id="{B6E449C6-0DBA-4AA1-B4FD-3158831F45AB}"/>
            </a:ext>
          </a:extLst>
        </xdr:cNvPr>
        <xdr:cNvSpPr/>
      </xdr:nvSpPr>
      <xdr:spPr>
        <a:xfrm>
          <a:off x="10426700" y="69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122656</xdr:rowOff>
    </xdr:from>
    <xdr:ext cx="599010" cy="259045"/>
    <xdr:sp macro="" textlink="">
      <xdr:nvSpPr>
        <xdr:cNvPr id="132" name="【道路】&#10;一人当たり延長該当値テキスト">
          <a:extLst>
            <a:ext uri="{FF2B5EF4-FFF2-40B4-BE49-F238E27FC236}">
              <a16:creationId xmlns:a16="http://schemas.microsoft.com/office/drawing/2014/main" id="{43ABA7F5-E230-4CC3-86C0-1E7EC9696488}"/>
            </a:ext>
          </a:extLst>
        </xdr:cNvPr>
        <xdr:cNvSpPr txBox="1"/>
      </xdr:nvSpPr>
      <xdr:spPr>
        <a:xfrm>
          <a:off x="10515600" y="680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105187</xdr:rowOff>
    </xdr:from>
    <xdr:to>
      <xdr:col>50</xdr:col>
      <xdr:colOff>165100</xdr:colOff>
      <xdr:row>41</xdr:row>
      <xdr:rowOff>35337</xdr:rowOff>
    </xdr:to>
    <xdr:sp macro="" textlink="">
      <xdr:nvSpPr>
        <xdr:cNvPr id="133" name="楕円 132">
          <a:extLst>
            <a:ext uri="{FF2B5EF4-FFF2-40B4-BE49-F238E27FC236}">
              <a16:creationId xmlns:a16="http://schemas.microsoft.com/office/drawing/2014/main" id="{36A67D20-B16B-47FB-A36F-5468715E94FC}"/>
            </a:ext>
          </a:extLst>
        </xdr:cNvPr>
        <xdr:cNvSpPr/>
      </xdr:nvSpPr>
      <xdr:spPr>
        <a:xfrm>
          <a:off x="9588500" y="69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150579</xdr:rowOff>
    </xdr:from>
    <xdr:to>
      <xdr:col>55</xdr:col>
      <xdr:colOff>0</xdr:colOff>
      <xdr:row>40</xdr:row>
      <xdr:rowOff>155987</xdr:rowOff>
    </xdr:to>
    <xdr:cxnSp macro="">
      <xdr:nvCxnSpPr>
        <xdr:cNvPr id="134" name="直線コネクタ 133">
          <a:extLst>
            <a:ext uri="{FF2B5EF4-FFF2-40B4-BE49-F238E27FC236}">
              <a16:creationId xmlns:a16="http://schemas.microsoft.com/office/drawing/2014/main" id="{71AF8B58-ED96-447C-A9DC-6F8CE9858CF4}"/>
            </a:ext>
          </a:extLst>
        </xdr:cNvPr>
        <xdr:cNvCxnSpPr/>
      </xdr:nvCxnSpPr>
      <xdr:spPr>
        <a:xfrm flipV="1">
          <a:off x="9639300" y="7008579"/>
          <a:ext cx="8382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113619</xdr:rowOff>
    </xdr:from>
    <xdr:to>
      <xdr:col>46</xdr:col>
      <xdr:colOff>38100</xdr:colOff>
      <xdr:row>41</xdr:row>
      <xdr:rowOff>43769</xdr:rowOff>
    </xdr:to>
    <xdr:sp macro="" textlink="">
      <xdr:nvSpPr>
        <xdr:cNvPr id="135" name="楕円 134">
          <a:extLst>
            <a:ext uri="{FF2B5EF4-FFF2-40B4-BE49-F238E27FC236}">
              <a16:creationId xmlns:a16="http://schemas.microsoft.com/office/drawing/2014/main" id="{491F7832-561A-4186-BC27-7355A6D42C28}"/>
            </a:ext>
          </a:extLst>
        </xdr:cNvPr>
        <xdr:cNvSpPr/>
      </xdr:nvSpPr>
      <xdr:spPr>
        <a:xfrm>
          <a:off x="8699500" y="69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155987</xdr:rowOff>
    </xdr:from>
    <xdr:to>
      <xdr:col>50</xdr:col>
      <xdr:colOff>114300</xdr:colOff>
      <xdr:row>40</xdr:row>
      <xdr:rowOff>164419</xdr:rowOff>
    </xdr:to>
    <xdr:cxnSp macro="">
      <xdr:nvCxnSpPr>
        <xdr:cNvPr id="136" name="直線コネクタ 135">
          <a:extLst>
            <a:ext uri="{FF2B5EF4-FFF2-40B4-BE49-F238E27FC236}">
              <a16:creationId xmlns:a16="http://schemas.microsoft.com/office/drawing/2014/main" id="{15AE21C8-F611-4944-889F-9413C2AA3F66}"/>
            </a:ext>
          </a:extLst>
        </xdr:cNvPr>
        <xdr:cNvCxnSpPr/>
      </xdr:nvCxnSpPr>
      <xdr:spPr>
        <a:xfrm flipV="1">
          <a:off x="8750300" y="7013987"/>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118132</xdr:rowOff>
    </xdr:from>
    <xdr:to>
      <xdr:col>41</xdr:col>
      <xdr:colOff>101600</xdr:colOff>
      <xdr:row>41</xdr:row>
      <xdr:rowOff>48282</xdr:rowOff>
    </xdr:to>
    <xdr:sp macro="" textlink="">
      <xdr:nvSpPr>
        <xdr:cNvPr id="137" name="楕円 136">
          <a:extLst>
            <a:ext uri="{FF2B5EF4-FFF2-40B4-BE49-F238E27FC236}">
              <a16:creationId xmlns:a16="http://schemas.microsoft.com/office/drawing/2014/main" id="{DABE29A2-7DFD-4943-8AC6-C025DA8ADFC9}"/>
            </a:ext>
          </a:extLst>
        </xdr:cNvPr>
        <xdr:cNvSpPr/>
      </xdr:nvSpPr>
      <xdr:spPr>
        <a:xfrm>
          <a:off x="7810500" y="69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164419</xdr:rowOff>
    </xdr:from>
    <xdr:to>
      <xdr:col>45</xdr:col>
      <xdr:colOff>177800</xdr:colOff>
      <xdr:row>40</xdr:row>
      <xdr:rowOff>168932</xdr:rowOff>
    </xdr:to>
    <xdr:cxnSp macro="">
      <xdr:nvCxnSpPr>
        <xdr:cNvPr id="138" name="直線コネクタ 137">
          <a:extLst>
            <a:ext uri="{FF2B5EF4-FFF2-40B4-BE49-F238E27FC236}">
              <a16:creationId xmlns:a16="http://schemas.microsoft.com/office/drawing/2014/main" id="{FBE20E65-7D70-4A8A-A54F-40D5A0203ECD}"/>
            </a:ext>
          </a:extLst>
        </xdr:cNvPr>
        <xdr:cNvCxnSpPr/>
      </xdr:nvCxnSpPr>
      <xdr:spPr>
        <a:xfrm flipV="1">
          <a:off x="7861300" y="7022419"/>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123940</xdr:rowOff>
    </xdr:from>
    <xdr:to>
      <xdr:col>36</xdr:col>
      <xdr:colOff>165100</xdr:colOff>
      <xdr:row>41</xdr:row>
      <xdr:rowOff>54090</xdr:rowOff>
    </xdr:to>
    <xdr:sp macro="" textlink="">
      <xdr:nvSpPr>
        <xdr:cNvPr id="139" name="楕円 138">
          <a:extLst>
            <a:ext uri="{FF2B5EF4-FFF2-40B4-BE49-F238E27FC236}">
              <a16:creationId xmlns:a16="http://schemas.microsoft.com/office/drawing/2014/main" id="{C3B57B1F-D466-4FE9-96EB-C7E76ECD60AB}"/>
            </a:ext>
          </a:extLst>
        </xdr:cNvPr>
        <xdr:cNvSpPr/>
      </xdr:nvSpPr>
      <xdr:spPr>
        <a:xfrm>
          <a:off x="6921500" y="6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168932</xdr:rowOff>
    </xdr:from>
    <xdr:to>
      <xdr:col>41</xdr:col>
      <xdr:colOff>50800</xdr:colOff>
      <xdr:row>41</xdr:row>
      <xdr:rowOff>3290</xdr:rowOff>
    </xdr:to>
    <xdr:cxnSp macro="">
      <xdr:nvCxnSpPr>
        <xdr:cNvPr id="140" name="直線コネクタ 139">
          <a:extLst>
            <a:ext uri="{FF2B5EF4-FFF2-40B4-BE49-F238E27FC236}">
              <a16:creationId xmlns:a16="http://schemas.microsoft.com/office/drawing/2014/main" id="{DBBC6772-4AA7-487D-B811-8B04D4B8E5D6}"/>
            </a:ext>
          </a:extLst>
        </xdr:cNvPr>
        <xdr:cNvCxnSpPr/>
      </xdr:nvCxnSpPr>
      <xdr:spPr>
        <a:xfrm flipV="1">
          <a:off x="6972300" y="7026932"/>
          <a:ext cx="8890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598F6E7E-6A97-4501-B34A-A25E70B6197D}"/>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7E35CB1B-B7E7-488D-B988-4D410F10F933}"/>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40DD0DAA-C6E8-4320-8EFF-C8D8CAFF7581}"/>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9B2F007E-2E33-4F18-B012-D98E82A0E90C}"/>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51864</xdr:rowOff>
    </xdr:from>
    <xdr:ext cx="599010" cy="259045"/>
    <xdr:sp macro="" textlink="">
      <xdr:nvSpPr>
        <xdr:cNvPr id="145" name="n_1mainValue【道路】&#10;一人当たり延長">
          <a:extLst>
            <a:ext uri="{FF2B5EF4-FFF2-40B4-BE49-F238E27FC236}">
              <a16:creationId xmlns:a16="http://schemas.microsoft.com/office/drawing/2014/main" id="{A9C49431-8829-417D-ADA0-94802226861E}"/>
            </a:ext>
          </a:extLst>
        </xdr:cNvPr>
        <xdr:cNvSpPr txBox="1"/>
      </xdr:nvSpPr>
      <xdr:spPr>
        <a:xfrm>
          <a:off x="9327094" y="673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60296</xdr:rowOff>
    </xdr:from>
    <xdr:ext cx="599010" cy="259045"/>
    <xdr:sp macro="" textlink="">
      <xdr:nvSpPr>
        <xdr:cNvPr id="146" name="n_2mainValue【道路】&#10;一人当たり延長">
          <a:extLst>
            <a:ext uri="{FF2B5EF4-FFF2-40B4-BE49-F238E27FC236}">
              <a16:creationId xmlns:a16="http://schemas.microsoft.com/office/drawing/2014/main" id="{574539AE-C000-4656-995F-8B2471E06020}"/>
            </a:ext>
          </a:extLst>
        </xdr:cNvPr>
        <xdr:cNvSpPr txBox="1"/>
      </xdr:nvSpPr>
      <xdr:spPr>
        <a:xfrm>
          <a:off x="8450794" y="6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64809</xdr:rowOff>
    </xdr:from>
    <xdr:ext cx="599010" cy="259045"/>
    <xdr:sp macro="" textlink="">
      <xdr:nvSpPr>
        <xdr:cNvPr id="147" name="n_3mainValue【道路】&#10;一人当たり延長">
          <a:extLst>
            <a:ext uri="{FF2B5EF4-FFF2-40B4-BE49-F238E27FC236}">
              <a16:creationId xmlns:a16="http://schemas.microsoft.com/office/drawing/2014/main" id="{03A2CD4A-3E0A-4FB8-9433-A88B3F2E4833}"/>
            </a:ext>
          </a:extLst>
        </xdr:cNvPr>
        <xdr:cNvSpPr txBox="1"/>
      </xdr:nvSpPr>
      <xdr:spPr>
        <a:xfrm>
          <a:off x="7561794" y="675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70617</xdr:rowOff>
    </xdr:from>
    <xdr:ext cx="599010" cy="259045"/>
    <xdr:sp macro="" textlink="">
      <xdr:nvSpPr>
        <xdr:cNvPr id="148" name="n_4mainValue【道路】&#10;一人当たり延長">
          <a:extLst>
            <a:ext uri="{FF2B5EF4-FFF2-40B4-BE49-F238E27FC236}">
              <a16:creationId xmlns:a16="http://schemas.microsoft.com/office/drawing/2014/main" id="{0DDBF0D7-582D-41DA-B6BC-6DDAF24EE578}"/>
            </a:ext>
          </a:extLst>
        </xdr:cNvPr>
        <xdr:cNvSpPr txBox="1"/>
      </xdr:nvSpPr>
      <xdr:spPr>
        <a:xfrm>
          <a:off x="6672794" y="675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69621ED-BF69-4C9D-B74A-5D51E64335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B8CBCC8-085B-4A50-AEF8-DE78FE0DD3A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A0FB6AE-3F79-458C-AF77-0274FD33B8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F8E7EF1-FF8E-48B7-88FF-F0C1A6726C5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26CFCDD-E3D1-48E6-8CC7-AFD0AFD497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0A86C77-5441-459E-8B35-473D901A88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8C10AE5-95BF-4867-87E4-9A1A9F0117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60DC3B4-00C4-4667-85DC-934592A349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49BDBFF-3820-4C4A-82DD-30752DC1562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094A8B7-0E36-4F86-834E-6D4CC4CCFB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A65416C-0BCE-4CD1-8781-39B3EA929B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B6DFE75-186E-4B40-A7EF-06F6B840547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54A1AD0-9BFE-40C9-A1B3-F64E1604EC7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C7396D4-83B9-4576-91BC-76948847DFC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B854C8E-9D48-41EB-9BFE-336FBE0D927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A749A93-A3E0-40B3-913A-B9747082215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269483A-4D88-47E1-B3BE-B7B106BED0B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B94483F-BA24-4699-9874-19EDE15C458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87211DB-EA36-4EBA-B4B2-E0452B9077E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456C19B-B64A-493E-AD79-A1BE2C4D138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258FA2E-85C1-4E10-979F-3E6F32C2162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FB2C7C9-50DA-4227-AC6E-C94B0F6642B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8FA3DF3-40DD-4573-ADB0-B3917AAFEDE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12FDD22-8D49-40E6-8373-CCE8391EA2B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934D779-5078-4E72-BCB9-2AA6B0F6A4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BB194351-1EB2-45F9-A37B-30CCEBD0A306}"/>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B00EA8B-97FA-48E1-BCC8-FEFC2BF45D88}"/>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4CA30F1C-2F39-4335-AD9C-92EF8A59D39F}"/>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FE13393-BEE8-4D85-B231-53CE0B37410F}"/>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F5A3D3AD-4257-4D6D-AF6A-6C42EDBDA5BF}"/>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FA30BA7-1E94-445F-9B71-91875726E1FE}"/>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54223C4A-5B49-4865-8463-6C9D2B0F56E2}"/>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7B1026D7-BD0A-4AD9-BB55-218C751051D3}"/>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9A6E096-AE1F-46FF-A891-E1F7D2092DB9}"/>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E486FE96-3552-4E0C-9EC5-A4A290497FFC}"/>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D09FC646-F4C3-4B2F-AFE5-DA0D7DBE95CE}"/>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8262228-8C74-493B-BD5E-7FD4CEAF4E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160FBF9-1FD6-4739-9EBF-2D23C62E26B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9697DF0-5DCA-4DFF-91EA-D20BD409BFD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57F6DB7-209D-4968-BA34-F5D606032C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6C5F6FE-143E-4AEC-AE9A-E05F9819FED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90" name="楕円 189">
          <a:extLst>
            <a:ext uri="{FF2B5EF4-FFF2-40B4-BE49-F238E27FC236}">
              <a16:creationId xmlns:a16="http://schemas.microsoft.com/office/drawing/2014/main" id="{E3D56EFF-A55E-46E9-B686-07E175C6FDDF}"/>
            </a:ext>
          </a:extLst>
        </xdr:cNvPr>
        <xdr:cNvSpPr/>
      </xdr:nvSpPr>
      <xdr:spPr>
        <a:xfrm>
          <a:off x="4584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162758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7EB0366-41D2-401A-804C-DDF90140B30C}"/>
            </a:ext>
          </a:extLst>
        </xdr:cNvPr>
        <xdr:cNvSpPr txBox="1"/>
      </xdr:nvSpPr>
      <xdr:spPr>
        <a:xfrm>
          <a:off x="4673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192" name="楕円 191">
          <a:extLst>
            <a:ext uri="{FF2B5EF4-FFF2-40B4-BE49-F238E27FC236}">
              <a16:creationId xmlns:a16="http://schemas.microsoft.com/office/drawing/2014/main" id="{A2350F3A-E61D-4F36-B37E-9FA8EF8ACCE2}"/>
            </a:ext>
          </a:extLst>
        </xdr:cNvPr>
        <xdr:cNvSpPr/>
      </xdr:nvSpPr>
      <xdr:spPr>
        <a:xfrm>
          <a:off x="3746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63681</xdr:rowOff>
    </xdr:to>
    <xdr:cxnSp macro="">
      <xdr:nvCxnSpPr>
        <xdr:cNvPr id="193" name="直線コネクタ 192">
          <a:extLst>
            <a:ext uri="{FF2B5EF4-FFF2-40B4-BE49-F238E27FC236}">
              <a16:creationId xmlns:a16="http://schemas.microsoft.com/office/drawing/2014/main" id="{D1C55379-76D5-41F1-A81C-54677B7D9AB5}"/>
            </a:ext>
          </a:extLst>
        </xdr:cNvPr>
        <xdr:cNvCxnSpPr/>
      </xdr:nvCxnSpPr>
      <xdr:spPr>
        <a:xfrm>
          <a:off x="3797300" y="105025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4" name="楕円 193">
          <a:extLst>
            <a:ext uri="{FF2B5EF4-FFF2-40B4-BE49-F238E27FC236}">
              <a16:creationId xmlns:a16="http://schemas.microsoft.com/office/drawing/2014/main" id="{47B6A16F-F7B8-4DC5-A9A6-7DB2A0FD54EB}"/>
            </a:ext>
          </a:extLst>
        </xdr:cNvPr>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44087</xdr:rowOff>
    </xdr:to>
    <xdr:cxnSp macro="">
      <xdr:nvCxnSpPr>
        <xdr:cNvPr id="195" name="直線コネクタ 194">
          <a:extLst>
            <a:ext uri="{FF2B5EF4-FFF2-40B4-BE49-F238E27FC236}">
              <a16:creationId xmlns:a16="http://schemas.microsoft.com/office/drawing/2014/main" id="{33A97952-E580-4581-9C0C-C7846B5C51E1}"/>
            </a:ext>
          </a:extLst>
        </xdr:cNvPr>
        <xdr:cNvCxnSpPr/>
      </xdr:nvCxnSpPr>
      <xdr:spPr>
        <a:xfrm>
          <a:off x="2908300" y="104829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6" name="楕円 195">
          <a:extLst>
            <a:ext uri="{FF2B5EF4-FFF2-40B4-BE49-F238E27FC236}">
              <a16:creationId xmlns:a16="http://schemas.microsoft.com/office/drawing/2014/main" id="{B8130B7E-6FF8-40A9-8513-F19229559FB4}"/>
            </a:ext>
          </a:extLst>
        </xdr:cNvPr>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24493</xdr:rowOff>
    </xdr:to>
    <xdr:cxnSp macro="">
      <xdr:nvCxnSpPr>
        <xdr:cNvPr id="197" name="直線コネクタ 196">
          <a:extLst>
            <a:ext uri="{FF2B5EF4-FFF2-40B4-BE49-F238E27FC236}">
              <a16:creationId xmlns:a16="http://schemas.microsoft.com/office/drawing/2014/main" id="{70F6BF6A-D065-44FA-A28E-B54822425F3C}"/>
            </a:ext>
          </a:extLst>
        </xdr:cNvPr>
        <xdr:cNvCxnSpPr/>
      </xdr:nvCxnSpPr>
      <xdr:spPr>
        <a:xfrm>
          <a:off x="2019300" y="104731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8" name="楕円 197">
          <a:extLst>
            <a:ext uri="{FF2B5EF4-FFF2-40B4-BE49-F238E27FC236}">
              <a16:creationId xmlns:a16="http://schemas.microsoft.com/office/drawing/2014/main" id="{0D41C554-AB22-40CC-9978-0FA606AA0E6A}"/>
            </a:ext>
          </a:extLst>
        </xdr:cNvPr>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24493</xdr:rowOff>
    </xdr:to>
    <xdr:cxnSp macro="">
      <xdr:nvCxnSpPr>
        <xdr:cNvPr id="199" name="直線コネクタ 198">
          <a:extLst>
            <a:ext uri="{FF2B5EF4-FFF2-40B4-BE49-F238E27FC236}">
              <a16:creationId xmlns:a16="http://schemas.microsoft.com/office/drawing/2014/main" id="{A34D982C-DBF1-4EDF-97F2-7B85A6240984}"/>
            </a:ext>
          </a:extLst>
        </xdr:cNvPr>
        <xdr:cNvCxnSpPr/>
      </xdr:nvCxnSpPr>
      <xdr:spPr>
        <a:xfrm flipV="1">
          <a:off x="1130300" y="104731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F7953BE-34F0-4AD1-BF98-5D0D0B686D1F}"/>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067AFA6-EE04-41DC-B919-3E74DC1F9CE7}"/>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D4D865A-62BF-4C37-8677-71E922D78CFA}"/>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1A70DCA-9EC7-4FC4-9740-247B15FB66EC}"/>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86014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18227AC-0CC0-4EC1-9103-813D75C1FC30}"/>
            </a:ext>
          </a:extLst>
        </xdr:cNvPr>
        <xdr:cNvSpPr txBox="1"/>
      </xdr:nvSpPr>
      <xdr:spPr>
        <a:xfrm>
          <a:off x="3582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34DDAF0-47C7-4080-A879-BA283E860413}"/>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E511E67-7B3C-4E31-896C-E0EA1F8FF202}"/>
            </a:ext>
          </a:extLst>
        </xdr:cNvPr>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D71B796-E116-4586-A47D-B58000C34548}"/>
            </a:ext>
          </a:extLst>
        </xdr:cNvPr>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07675F7-3C70-4047-B4F3-D9799742D3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E96E69A-4E33-49B3-BC62-18CE8BB902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FD4A665-C386-4730-9205-68203DD87C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6CFE497-F22C-484A-9C22-585CB34EEE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66271EC-58E7-49CE-8295-F99F151473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CF651A1-BB28-41EA-8955-2FD55385DC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A1A49E1-FF33-44A1-8A4B-D146F028A1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6AC4A4C-75D5-4A19-A550-5A149EFB85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7823A99-B5EB-47C7-B505-CB42F3DFCB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2A7FA3A-BC87-402E-A198-19C51DD17E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7F4D3C89-1B2C-45DF-9A27-79ABE4A8F16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D817AD76-DBA8-4404-BCCA-9032B59D07E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C910EDF-8739-419F-8A2F-3FA8C5010A4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D68E88D0-66C7-4480-8EC8-1730110875C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F97338EA-293D-4F84-A859-657A52A6827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D9B2322-6A47-48B3-B00D-60BCDFE6C51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A4C9C9E0-9AD7-4EEE-901A-20AD6F42416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1090CAFE-BB28-48F0-9EB4-E53F9C2CB50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B6F040E-E2B5-4FC7-A779-354A8D8DB6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2568CE-557E-4160-ACC1-D06A5FCF76B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CBCFFA5-5CCB-4294-ADF0-BA1A5B1BBF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CC7A766-55DD-4DF7-953F-4A8015E1779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BE77AC5A-AD3C-4CB9-8C52-DA206CC64B57}"/>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88B21DDC-A26F-4470-A825-E0614AE8A387}"/>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1B30934A-EB15-4E19-B501-E3C6342C9E25}"/>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DA675512-1655-415F-B9F3-8BFEC899D663}"/>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8FBFFC5E-1B73-4554-992D-854B2F55FEB3}"/>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57E1DC6B-C569-4287-A1D9-158FD1DB04E1}"/>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198F5C5A-40FC-4916-B121-2C0FC0318664}"/>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17CB0028-4D1E-4E52-9DDB-9131B98A6578}"/>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1BB27C4C-25F1-4151-AB90-773F7BDFFFC9}"/>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B2EFEA7A-554F-4801-B579-05A2AF5781FB}"/>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6CF2A41-EE8F-492E-AAE4-495532D163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6B33FB4-A383-4A86-8374-C83EED82E3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77075FC-D5A4-4F1B-8D7F-A589B6FE18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B184109-9176-48AE-9C6D-A829EAD2D3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997D9B6-05CE-4571-BBCB-CB266212F13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2734</xdr:rowOff>
    </xdr:from>
    <xdr:to>
      <xdr:col>55</xdr:col>
      <xdr:colOff>50800</xdr:colOff>
      <xdr:row>62</xdr:row>
      <xdr:rowOff>104334</xdr:rowOff>
    </xdr:to>
    <xdr:sp macro="" textlink="">
      <xdr:nvSpPr>
        <xdr:cNvPr id="245" name="楕円 244">
          <a:extLst>
            <a:ext uri="{FF2B5EF4-FFF2-40B4-BE49-F238E27FC236}">
              <a16:creationId xmlns:a16="http://schemas.microsoft.com/office/drawing/2014/main" id="{813DC163-F689-457B-8923-EEAA7F8E21EE}"/>
            </a:ext>
          </a:extLst>
        </xdr:cNvPr>
        <xdr:cNvSpPr/>
      </xdr:nvSpPr>
      <xdr:spPr>
        <a:xfrm>
          <a:off x="10426700" y="106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25611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EDF7AE69-E804-4615-BA59-FD0C90A889E2}"/>
            </a:ext>
          </a:extLst>
        </xdr:cNvPr>
        <xdr:cNvSpPr txBox="1"/>
      </xdr:nvSpPr>
      <xdr:spPr>
        <a:xfrm>
          <a:off x="10515600" y="10484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9493</xdr:rowOff>
    </xdr:from>
    <xdr:to>
      <xdr:col>50</xdr:col>
      <xdr:colOff>165100</xdr:colOff>
      <xdr:row>62</xdr:row>
      <xdr:rowOff>111093</xdr:rowOff>
    </xdr:to>
    <xdr:sp macro="" textlink="">
      <xdr:nvSpPr>
        <xdr:cNvPr id="247" name="楕円 246">
          <a:extLst>
            <a:ext uri="{FF2B5EF4-FFF2-40B4-BE49-F238E27FC236}">
              <a16:creationId xmlns:a16="http://schemas.microsoft.com/office/drawing/2014/main" id="{ACF8D5DC-189B-4509-883D-D10F20DAC045}"/>
            </a:ext>
          </a:extLst>
        </xdr:cNvPr>
        <xdr:cNvSpPr/>
      </xdr:nvSpPr>
      <xdr:spPr>
        <a:xfrm>
          <a:off x="9588500" y="1063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53534</xdr:rowOff>
    </xdr:from>
    <xdr:to>
      <xdr:col>55</xdr:col>
      <xdr:colOff>0</xdr:colOff>
      <xdr:row>62</xdr:row>
      <xdr:rowOff>60293</xdr:rowOff>
    </xdr:to>
    <xdr:cxnSp macro="">
      <xdr:nvCxnSpPr>
        <xdr:cNvPr id="248" name="直線コネクタ 247">
          <a:extLst>
            <a:ext uri="{FF2B5EF4-FFF2-40B4-BE49-F238E27FC236}">
              <a16:creationId xmlns:a16="http://schemas.microsoft.com/office/drawing/2014/main" id="{68ADD94E-A705-45F5-8339-C5F04F75F6E4}"/>
            </a:ext>
          </a:extLst>
        </xdr:cNvPr>
        <xdr:cNvCxnSpPr/>
      </xdr:nvCxnSpPr>
      <xdr:spPr>
        <a:xfrm flipV="1">
          <a:off x="9639300" y="10683434"/>
          <a:ext cx="8382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20083</xdr:rowOff>
    </xdr:from>
    <xdr:to>
      <xdr:col>46</xdr:col>
      <xdr:colOff>38100</xdr:colOff>
      <xdr:row>62</xdr:row>
      <xdr:rowOff>121683</xdr:rowOff>
    </xdr:to>
    <xdr:sp macro="" textlink="">
      <xdr:nvSpPr>
        <xdr:cNvPr id="249" name="楕円 248">
          <a:extLst>
            <a:ext uri="{FF2B5EF4-FFF2-40B4-BE49-F238E27FC236}">
              <a16:creationId xmlns:a16="http://schemas.microsoft.com/office/drawing/2014/main" id="{B7A2E4E5-6EC1-4906-8A20-940727DFCECB}"/>
            </a:ext>
          </a:extLst>
        </xdr:cNvPr>
        <xdr:cNvSpPr/>
      </xdr:nvSpPr>
      <xdr:spPr>
        <a:xfrm>
          <a:off x="8699500" y="106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60293</xdr:rowOff>
    </xdr:from>
    <xdr:to>
      <xdr:col>50</xdr:col>
      <xdr:colOff>114300</xdr:colOff>
      <xdr:row>62</xdr:row>
      <xdr:rowOff>70883</xdr:rowOff>
    </xdr:to>
    <xdr:cxnSp macro="">
      <xdr:nvCxnSpPr>
        <xdr:cNvPr id="250" name="直線コネクタ 249">
          <a:extLst>
            <a:ext uri="{FF2B5EF4-FFF2-40B4-BE49-F238E27FC236}">
              <a16:creationId xmlns:a16="http://schemas.microsoft.com/office/drawing/2014/main" id="{B203B6A7-2F2A-48C6-B97D-CF5E14AEF69A}"/>
            </a:ext>
          </a:extLst>
        </xdr:cNvPr>
        <xdr:cNvCxnSpPr/>
      </xdr:nvCxnSpPr>
      <xdr:spPr>
        <a:xfrm flipV="1">
          <a:off x="8750300" y="10690193"/>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25786</xdr:rowOff>
    </xdr:from>
    <xdr:to>
      <xdr:col>41</xdr:col>
      <xdr:colOff>101600</xdr:colOff>
      <xdr:row>62</xdr:row>
      <xdr:rowOff>127386</xdr:rowOff>
    </xdr:to>
    <xdr:sp macro="" textlink="">
      <xdr:nvSpPr>
        <xdr:cNvPr id="251" name="楕円 250">
          <a:extLst>
            <a:ext uri="{FF2B5EF4-FFF2-40B4-BE49-F238E27FC236}">
              <a16:creationId xmlns:a16="http://schemas.microsoft.com/office/drawing/2014/main" id="{04CF908B-E848-4E73-8C54-EB5B9BCA14DB}"/>
            </a:ext>
          </a:extLst>
        </xdr:cNvPr>
        <xdr:cNvSpPr/>
      </xdr:nvSpPr>
      <xdr:spPr>
        <a:xfrm>
          <a:off x="7810500" y="1065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70883</xdr:rowOff>
    </xdr:from>
    <xdr:to>
      <xdr:col>45</xdr:col>
      <xdr:colOff>177800</xdr:colOff>
      <xdr:row>62</xdr:row>
      <xdr:rowOff>76586</xdr:rowOff>
    </xdr:to>
    <xdr:cxnSp macro="">
      <xdr:nvCxnSpPr>
        <xdr:cNvPr id="252" name="直線コネクタ 251">
          <a:extLst>
            <a:ext uri="{FF2B5EF4-FFF2-40B4-BE49-F238E27FC236}">
              <a16:creationId xmlns:a16="http://schemas.microsoft.com/office/drawing/2014/main" id="{64A5484C-5F96-47C0-9746-F2ECF40F2736}"/>
            </a:ext>
          </a:extLst>
        </xdr:cNvPr>
        <xdr:cNvCxnSpPr/>
      </xdr:nvCxnSpPr>
      <xdr:spPr>
        <a:xfrm flipV="1">
          <a:off x="7861300" y="10700783"/>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32983</xdr:rowOff>
    </xdr:from>
    <xdr:to>
      <xdr:col>36</xdr:col>
      <xdr:colOff>165100</xdr:colOff>
      <xdr:row>62</xdr:row>
      <xdr:rowOff>134583</xdr:rowOff>
    </xdr:to>
    <xdr:sp macro="" textlink="">
      <xdr:nvSpPr>
        <xdr:cNvPr id="253" name="楕円 252">
          <a:extLst>
            <a:ext uri="{FF2B5EF4-FFF2-40B4-BE49-F238E27FC236}">
              <a16:creationId xmlns:a16="http://schemas.microsoft.com/office/drawing/2014/main" id="{3B1F0854-A59E-4E78-934A-B12684038738}"/>
            </a:ext>
          </a:extLst>
        </xdr:cNvPr>
        <xdr:cNvSpPr/>
      </xdr:nvSpPr>
      <xdr:spPr>
        <a:xfrm>
          <a:off x="6921500" y="106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76586</xdr:rowOff>
    </xdr:from>
    <xdr:to>
      <xdr:col>41</xdr:col>
      <xdr:colOff>50800</xdr:colOff>
      <xdr:row>62</xdr:row>
      <xdr:rowOff>83783</xdr:rowOff>
    </xdr:to>
    <xdr:cxnSp macro="">
      <xdr:nvCxnSpPr>
        <xdr:cNvPr id="254" name="直線コネクタ 253">
          <a:extLst>
            <a:ext uri="{FF2B5EF4-FFF2-40B4-BE49-F238E27FC236}">
              <a16:creationId xmlns:a16="http://schemas.microsoft.com/office/drawing/2014/main" id="{583BBB55-801A-416A-8F5F-0EFBE81FB8C1}"/>
            </a:ext>
          </a:extLst>
        </xdr:cNvPr>
        <xdr:cNvCxnSpPr/>
      </xdr:nvCxnSpPr>
      <xdr:spPr>
        <a:xfrm flipV="1">
          <a:off x="6972300" y="10706486"/>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343545A-6C3F-401C-997C-9EB68367F91B}"/>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B4F82BD-AAE9-4BC5-B314-ED0B6017348E}"/>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56451E75-7340-41FF-A542-B6422C57558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E7EFB6C-1C44-4ADE-9FC4-1C53B61C88A6}"/>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102220</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45D779D8-6F1C-4860-AD40-8B78A2F75D15}"/>
            </a:ext>
          </a:extLst>
        </xdr:cNvPr>
        <xdr:cNvSpPr txBox="1"/>
      </xdr:nvSpPr>
      <xdr:spPr>
        <a:xfrm>
          <a:off x="9281505" y="10732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138210</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48D678B5-EA66-431A-A45A-F5F2F11EA723}"/>
            </a:ext>
          </a:extLst>
        </xdr:cNvPr>
        <xdr:cNvSpPr txBox="1"/>
      </xdr:nvSpPr>
      <xdr:spPr>
        <a:xfrm>
          <a:off x="8405205" y="104252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143913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12316454-34D0-49F6-8DB0-B0414F36897F}"/>
            </a:ext>
          </a:extLst>
        </xdr:cNvPr>
        <xdr:cNvSpPr txBox="1"/>
      </xdr:nvSpPr>
      <xdr:spPr>
        <a:xfrm>
          <a:off x="7516205" y="10430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151110</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EE1E079C-8573-45E8-8318-699E3E265438}"/>
            </a:ext>
          </a:extLst>
        </xdr:cNvPr>
        <xdr:cNvSpPr txBox="1"/>
      </xdr:nvSpPr>
      <xdr:spPr>
        <a:xfrm>
          <a:off x="6627205" y="10438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A049A1B-9F22-41E6-94F0-2430E2F2A9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2CEBE17-CCF7-4023-AD56-EA0AD074B1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4B72E5D-2EDF-4635-9B7E-933F55271A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CB3D56D-83AA-46E5-B7BD-3AA23AE0CF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E502210-7827-4D40-9202-97E1209E577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B778598-DA0F-40C9-9B5C-53C25F52B9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0D81969-A033-42DF-82EB-690EF87227B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53BA28E-EA4B-432B-A615-852A9C2EA6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CC57D55-4900-42B2-9B5A-F672523106B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9C8FCE4-09E4-4950-8D01-A78BD597E3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2820935-5E72-442D-8B44-1B382932B3D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AB4512BC-8CEA-4214-82C5-89116EA53E1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4046EBB-084C-4C1B-A6EA-8A455CE687C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C4BDA85-70AF-4583-A66E-38AA17CD3D6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EEF6B38-4340-461E-8170-B671DF3B152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CD795DC7-5515-418E-B4B6-DC4936DA035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D722FC-AC87-4170-B14C-21C6AAFFCA1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D2E786EE-7C82-49D1-9BC9-D2D8E201AF5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933AC61-A6DA-4E4B-89CF-99CD73D8E32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573F7799-2458-4465-884B-1B432D8E417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18E93F-3A0B-42A1-A604-9948BBBF1B1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4189EBFA-9DAB-46BE-9B4B-FEA696D3B26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F5E81E7D-BBBD-46D0-AD25-BA0C6EB6414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3399597-48BE-4D3C-BE0E-8F3E9AF0CE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D9570CB-E4F2-444A-8D66-E6A0797021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79D83994-3491-4BD6-ADE8-C419A6F1D70C}"/>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47261BD-C763-4F30-856D-6030F404463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B892DC3C-91A0-47F6-B438-CE408CB98F9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77593CD6-C3DF-4496-9F22-BC9455432484}"/>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D2825BB6-63C3-4AD9-A019-8B576B756335}"/>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422CB392-CE41-43DF-BD34-451A7DAF1935}"/>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A8BCA63A-AD62-4CAF-898C-CD263A8757CD}"/>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6D6C5634-A992-485A-82E0-24DAB8E870F8}"/>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55AF83C7-61DD-4AB3-96E9-458B372C89D3}"/>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90C5113D-A09C-4BC3-BA63-7C09A779A22E}"/>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C9467705-C16F-4CF1-916E-E9B43FEC73B7}"/>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CB3939B-DE70-4A02-90FE-3BBED87D0B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9AEACA1-C111-4254-9F14-493638F164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2C3A3DC-6719-482D-AAFB-7CF3B1E734C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CE09D9E-33EA-4ACD-B9F8-5968B32A65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69610F9-6D0B-429B-919E-CE1686CD88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109764</xdr:rowOff>
    </xdr:from>
    <xdr:to>
      <xdr:col>24</xdr:col>
      <xdr:colOff>114300</xdr:colOff>
      <xdr:row>82</xdr:row>
      <xdr:rowOff>39914</xdr:rowOff>
    </xdr:to>
    <xdr:sp macro="" textlink="">
      <xdr:nvSpPr>
        <xdr:cNvPr id="304" name="楕円 303">
          <a:extLst>
            <a:ext uri="{FF2B5EF4-FFF2-40B4-BE49-F238E27FC236}">
              <a16:creationId xmlns:a16="http://schemas.microsoft.com/office/drawing/2014/main" id="{47875528-1E7C-42DA-B336-20281E6A2C39}"/>
            </a:ext>
          </a:extLst>
        </xdr:cNvPr>
        <xdr:cNvSpPr/>
      </xdr:nvSpPr>
      <xdr:spPr>
        <a:xfrm>
          <a:off x="4584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132641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6C22FBB-16F3-4971-BE94-2DAC89A2CC86}"/>
            </a:ext>
          </a:extLst>
        </xdr:cNvPr>
        <xdr:cNvSpPr txBox="1"/>
      </xdr:nvSpPr>
      <xdr:spPr>
        <a:xfrm>
          <a:off x="4673600"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06" name="楕円 305">
          <a:extLst>
            <a:ext uri="{FF2B5EF4-FFF2-40B4-BE49-F238E27FC236}">
              <a16:creationId xmlns:a16="http://schemas.microsoft.com/office/drawing/2014/main" id="{AC1F9C7C-6390-4A99-9995-B8851E6B69A9}"/>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160564</xdr:rowOff>
    </xdr:to>
    <xdr:cxnSp macro="">
      <xdr:nvCxnSpPr>
        <xdr:cNvPr id="307" name="直線コネクタ 306">
          <a:extLst>
            <a:ext uri="{FF2B5EF4-FFF2-40B4-BE49-F238E27FC236}">
              <a16:creationId xmlns:a16="http://schemas.microsoft.com/office/drawing/2014/main" id="{0263E392-FD3D-453A-B159-DA076108A464}"/>
            </a:ext>
          </a:extLst>
        </xdr:cNvPr>
        <xdr:cNvCxnSpPr/>
      </xdr:nvCxnSpPr>
      <xdr:spPr>
        <a:xfrm>
          <a:off x="3797300" y="1400556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52614</xdr:rowOff>
    </xdr:from>
    <xdr:to>
      <xdr:col>15</xdr:col>
      <xdr:colOff>101600</xdr:colOff>
      <xdr:row>81</xdr:row>
      <xdr:rowOff>154214</xdr:rowOff>
    </xdr:to>
    <xdr:sp macro="" textlink="">
      <xdr:nvSpPr>
        <xdr:cNvPr id="308" name="楕円 307">
          <a:extLst>
            <a:ext uri="{FF2B5EF4-FFF2-40B4-BE49-F238E27FC236}">
              <a16:creationId xmlns:a16="http://schemas.microsoft.com/office/drawing/2014/main" id="{636649F4-26D5-4532-A095-1FF4AF615084}"/>
            </a:ext>
          </a:extLst>
        </xdr:cNvPr>
        <xdr:cNvSpPr/>
      </xdr:nvSpPr>
      <xdr:spPr>
        <a:xfrm>
          <a:off x="2857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103414</xdr:rowOff>
    </xdr:from>
    <xdr:to>
      <xdr:col>19</xdr:col>
      <xdr:colOff>177800</xdr:colOff>
      <xdr:row>81</xdr:row>
      <xdr:rowOff>118111</xdr:rowOff>
    </xdr:to>
    <xdr:cxnSp macro="">
      <xdr:nvCxnSpPr>
        <xdr:cNvPr id="309" name="直線コネクタ 308">
          <a:extLst>
            <a:ext uri="{FF2B5EF4-FFF2-40B4-BE49-F238E27FC236}">
              <a16:creationId xmlns:a16="http://schemas.microsoft.com/office/drawing/2014/main" id="{8630D302-FE77-45B9-ABD0-EDE52874C298}"/>
            </a:ext>
          </a:extLst>
        </xdr:cNvPr>
        <xdr:cNvCxnSpPr/>
      </xdr:nvCxnSpPr>
      <xdr:spPr>
        <a:xfrm>
          <a:off x="2908300" y="139908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8527</xdr:rowOff>
    </xdr:from>
    <xdr:to>
      <xdr:col>10</xdr:col>
      <xdr:colOff>165100</xdr:colOff>
      <xdr:row>81</xdr:row>
      <xdr:rowOff>110127</xdr:rowOff>
    </xdr:to>
    <xdr:sp macro="" textlink="">
      <xdr:nvSpPr>
        <xdr:cNvPr id="310" name="楕円 309">
          <a:extLst>
            <a:ext uri="{FF2B5EF4-FFF2-40B4-BE49-F238E27FC236}">
              <a16:creationId xmlns:a16="http://schemas.microsoft.com/office/drawing/2014/main" id="{A14C2896-EAA6-43B7-9B17-AFBFBB476ABD}"/>
            </a:ext>
          </a:extLst>
        </xdr:cNvPr>
        <xdr:cNvSpPr/>
      </xdr:nvSpPr>
      <xdr:spPr>
        <a:xfrm>
          <a:off x="1968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59327</xdr:rowOff>
    </xdr:from>
    <xdr:to>
      <xdr:col>15</xdr:col>
      <xdr:colOff>50800</xdr:colOff>
      <xdr:row>81</xdr:row>
      <xdr:rowOff>103414</xdr:rowOff>
    </xdr:to>
    <xdr:cxnSp macro="">
      <xdr:nvCxnSpPr>
        <xdr:cNvPr id="311" name="直線コネクタ 310">
          <a:extLst>
            <a:ext uri="{FF2B5EF4-FFF2-40B4-BE49-F238E27FC236}">
              <a16:creationId xmlns:a16="http://schemas.microsoft.com/office/drawing/2014/main" id="{FDAE9F95-17CE-46E6-B1F0-92D11BACA1D0}"/>
            </a:ext>
          </a:extLst>
        </xdr:cNvPr>
        <xdr:cNvCxnSpPr/>
      </xdr:nvCxnSpPr>
      <xdr:spPr>
        <a:xfrm>
          <a:off x="2019300" y="139467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152219</xdr:rowOff>
    </xdr:from>
    <xdr:to>
      <xdr:col>6</xdr:col>
      <xdr:colOff>38100</xdr:colOff>
      <xdr:row>81</xdr:row>
      <xdr:rowOff>82369</xdr:rowOff>
    </xdr:to>
    <xdr:sp macro="" textlink="">
      <xdr:nvSpPr>
        <xdr:cNvPr id="312" name="楕円 311">
          <a:extLst>
            <a:ext uri="{FF2B5EF4-FFF2-40B4-BE49-F238E27FC236}">
              <a16:creationId xmlns:a16="http://schemas.microsoft.com/office/drawing/2014/main" id="{70CD84F1-8C4A-4B88-BF8C-F0959DD14F84}"/>
            </a:ext>
          </a:extLst>
        </xdr:cNvPr>
        <xdr:cNvSpPr/>
      </xdr:nvSpPr>
      <xdr:spPr>
        <a:xfrm>
          <a:off x="1079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31569</xdr:rowOff>
    </xdr:from>
    <xdr:to>
      <xdr:col>10</xdr:col>
      <xdr:colOff>114300</xdr:colOff>
      <xdr:row>81</xdr:row>
      <xdr:rowOff>59327</xdr:rowOff>
    </xdr:to>
    <xdr:cxnSp macro="">
      <xdr:nvCxnSpPr>
        <xdr:cNvPr id="313" name="直線コネクタ 312">
          <a:extLst>
            <a:ext uri="{FF2B5EF4-FFF2-40B4-BE49-F238E27FC236}">
              <a16:creationId xmlns:a16="http://schemas.microsoft.com/office/drawing/2014/main" id="{5F153085-750C-4AB8-BF44-C4E59254C935}"/>
            </a:ext>
          </a:extLst>
        </xdr:cNvPr>
        <xdr:cNvCxnSpPr/>
      </xdr:nvCxnSpPr>
      <xdr:spPr>
        <a:xfrm>
          <a:off x="1130300" y="139190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ED75A8E5-06CA-416D-85F5-6D0063C59F4A}"/>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394C6233-A942-4DDF-8465-0799AFA3CDCB}"/>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4F2B51B3-213A-450C-A8F3-373F16035E17}"/>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5AD6A830-EAEA-4604-8AD5-6B06F32832FC}"/>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318" name="n_1mainValue【公営住宅】&#10;有形固定資産減価償却率">
          <a:extLst>
            <a:ext uri="{FF2B5EF4-FFF2-40B4-BE49-F238E27FC236}">
              <a16:creationId xmlns:a16="http://schemas.microsoft.com/office/drawing/2014/main" id="{D4AE0CF6-0EFF-4B7A-8BC4-82348220163A}"/>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170741</xdr:rowOff>
    </xdr:from>
    <xdr:ext cx="405111" cy="259045"/>
    <xdr:sp macro="" textlink="">
      <xdr:nvSpPr>
        <xdr:cNvPr id="319" name="n_2mainValue【公営住宅】&#10;有形固定資産減価償却率">
          <a:extLst>
            <a:ext uri="{FF2B5EF4-FFF2-40B4-BE49-F238E27FC236}">
              <a16:creationId xmlns:a16="http://schemas.microsoft.com/office/drawing/2014/main" id="{7A1DA930-5E9E-4FBE-A789-BAEFECDCC1DC}"/>
            </a:ext>
          </a:extLst>
        </xdr:cNvPr>
        <xdr:cNvSpPr txBox="1"/>
      </xdr:nvSpPr>
      <xdr:spPr>
        <a:xfrm>
          <a:off x="2705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126654</xdr:rowOff>
    </xdr:from>
    <xdr:ext cx="405111" cy="259045"/>
    <xdr:sp macro="" textlink="">
      <xdr:nvSpPr>
        <xdr:cNvPr id="320" name="n_3mainValue【公営住宅】&#10;有形固定資産減価償却率">
          <a:extLst>
            <a:ext uri="{FF2B5EF4-FFF2-40B4-BE49-F238E27FC236}">
              <a16:creationId xmlns:a16="http://schemas.microsoft.com/office/drawing/2014/main" id="{3C10AF91-0434-46A1-97E3-B287269F7C67}"/>
            </a:ext>
          </a:extLst>
        </xdr:cNvPr>
        <xdr:cNvSpPr txBox="1"/>
      </xdr:nvSpPr>
      <xdr:spPr>
        <a:xfrm>
          <a:off x="1816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98896</xdr:rowOff>
    </xdr:from>
    <xdr:ext cx="405111" cy="259045"/>
    <xdr:sp macro="" textlink="">
      <xdr:nvSpPr>
        <xdr:cNvPr id="321" name="n_4mainValue【公営住宅】&#10;有形固定資産減価償却率">
          <a:extLst>
            <a:ext uri="{FF2B5EF4-FFF2-40B4-BE49-F238E27FC236}">
              <a16:creationId xmlns:a16="http://schemas.microsoft.com/office/drawing/2014/main" id="{66A00602-C744-49F0-87D9-BBD470089887}"/>
            </a:ext>
          </a:extLst>
        </xdr:cNvPr>
        <xdr:cNvSpPr txBox="1"/>
      </xdr:nvSpPr>
      <xdr:spPr>
        <a:xfrm>
          <a:off x="927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68CF81F-1724-4522-9973-28D106FE53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51FD7AE-2594-4088-BDBA-3603BA27B2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4EAE3DC-D1E2-4A7D-B559-12E34C2452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02C450A-594E-41B1-9F1F-0C0E34DB3B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C5410CD-E593-4915-9CF7-A89E7DAE18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7564D0A-91D4-45C9-8D7D-A849BAA535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22C3AF5-37BB-47A8-8966-2F58164009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5B6392E-6521-459F-A2BC-3B696EFF2F0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A7026B7-3AAF-4081-AAEF-542E79BAF2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BFDF425-09BA-42C5-9202-BAB4D91F6E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292D557A-24FF-4451-A31A-707A5415336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3932663-DD75-433B-ADBB-E4503F8F295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E72AAFC-481A-4CDE-A10C-3FCEC3046C5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DAC91431-8876-4EE1-8B5A-D3BEE45225A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A0FA372-AFF8-48F2-8FC8-B7FE57A0818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9BDED0B9-F916-4B80-9BCE-854A81F3415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3F80A29-2F27-4566-BDF4-53EF57C42B5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5A973B4E-1A5B-4DF0-859C-3EE805C7668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1EC9FA9-F4EA-495E-81D4-2595A621DF4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67116ACF-6FF6-484A-9323-E2E0DDA7164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C80715D-5E4B-44BC-B565-36CAAD0EC30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4E5DDBB2-CE88-4034-8E77-6F7FFD2CA73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A41F5AE-7779-4051-8EA9-DCDF6F0C3B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C751A2C3-4A8A-46EC-9C16-199F76320A7E}"/>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E5FB79CD-439C-4D59-A89D-D5952C63DFB3}"/>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90183C06-E72D-4D6A-9397-71AD970D4AB6}"/>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192283FF-9D80-4B31-8A27-CC663CDB6F7A}"/>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18146C51-5F72-4B3E-BF83-B611DD5C7EBF}"/>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CEC780A3-8340-4A3B-8702-9D9D685C1388}"/>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17414CF8-61D7-48A0-A56F-E5EF4C20E99E}"/>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13DAB791-EA07-49FB-977B-A59BD08BD8A6}"/>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6039432D-55FD-42C4-8C5C-B225B451E24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E7C25A2F-1E9B-45BC-8304-3B0B735B8F31}"/>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EEAFA955-C7A7-4D02-A4ED-BCCBA24C2782}"/>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B58C51C-06E0-4944-B4CB-85027B2113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4ECE755-B12B-47DB-8224-95BCE7FFB7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F2EDA3F-5E33-4771-8686-1FA38A2C7C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34C1A31-8495-4FD4-BD39-414AD2CCCF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05A55C5-26D5-41EC-B41E-DAB4FFC29A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152158</xdr:rowOff>
    </xdr:from>
    <xdr:to>
      <xdr:col>55</xdr:col>
      <xdr:colOff>50800</xdr:colOff>
      <xdr:row>85</xdr:row>
      <xdr:rowOff>82308</xdr:rowOff>
    </xdr:to>
    <xdr:sp macro="" textlink="">
      <xdr:nvSpPr>
        <xdr:cNvPr id="361" name="楕円 360">
          <a:extLst>
            <a:ext uri="{FF2B5EF4-FFF2-40B4-BE49-F238E27FC236}">
              <a16:creationId xmlns:a16="http://schemas.microsoft.com/office/drawing/2014/main" id="{B2705DE4-F07C-49AC-9A29-0221D8E3BA42}"/>
            </a:ext>
          </a:extLst>
        </xdr:cNvPr>
        <xdr:cNvSpPr/>
      </xdr:nvSpPr>
      <xdr:spPr>
        <a:xfrm>
          <a:off x="10426700" y="145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3585</xdr:rowOff>
    </xdr:from>
    <xdr:ext cx="469744" cy="259045"/>
    <xdr:sp macro="" textlink="">
      <xdr:nvSpPr>
        <xdr:cNvPr id="362" name="【公営住宅】&#10;一人当たり面積該当値テキスト">
          <a:extLst>
            <a:ext uri="{FF2B5EF4-FFF2-40B4-BE49-F238E27FC236}">
              <a16:creationId xmlns:a16="http://schemas.microsoft.com/office/drawing/2014/main" id="{FF4885CC-72DD-4392-AF3A-64E4F917BB4F}"/>
            </a:ext>
          </a:extLst>
        </xdr:cNvPr>
        <xdr:cNvSpPr txBox="1"/>
      </xdr:nvSpPr>
      <xdr:spPr>
        <a:xfrm>
          <a:off x="10515600" y="1440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158102</xdr:rowOff>
    </xdr:from>
    <xdr:to>
      <xdr:col>50</xdr:col>
      <xdr:colOff>165100</xdr:colOff>
      <xdr:row>85</xdr:row>
      <xdr:rowOff>88252</xdr:rowOff>
    </xdr:to>
    <xdr:sp macro="" textlink="">
      <xdr:nvSpPr>
        <xdr:cNvPr id="363" name="楕円 362">
          <a:extLst>
            <a:ext uri="{FF2B5EF4-FFF2-40B4-BE49-F238E27FC236}">
              <a16:creationId xmlns:a16="http://schemas.microsoft.com/office/drawing/2014/main" id="{A9641DE3-F599-4BAC-8EB5-28EAFB77F77C}"/>
            </a:ext>
          </a:extLst>
        </xdr:cNvPr>
        <xdr:cNvSpPr/>
      </xdr:nvSpPr>
      <xdr:spPr>
        <a:xfrm>
          <a:off x="9588500" y="145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31508</xdr:rowOff>
    </xdr:from>
    <xdr:to>
      <xdr:col>55</xdr:col>
      <xdr:colOff>0</xdr:colOff>
      <xdr:row>85</xdr:row>
      <xdr:rowOff>37452</xdr:rowOff>
    </xdr:to>
    <xdr:cxnSp macro="">
      <xdr:nvCxnSpPr>
        <xdr:cNvPr id="364" name="直線コネクタ 363">
          <a:extLst>
            <a:ext uri="{FF2B5EF4-FFF2-40B4-BE49-F238E27FC236}">
              <a16:creationId xmlns:a16="http://schemas.microsoft.com/office/drawing/2014/main" id="{3CB3E04E-7342-4513-9EB8-0C91CCFEAC76}"/>
            </a:ext>
          </a:extLst>
        </xdr:cNvPr>
        <xdr:cNvCxnSpPr/>
      </xdr:nvCxnSpPr>
      <xdr:spPr>
        <a:xfrm flipV="1">
          <a:off x="9639300" y="1460475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3608</xdr:rowOff>
    </xdr:from>
    <xdr:to>
      <xdr:col>46</xdr:col>
      <xdr:colOff>38100</xdr:colOff>
      <xdr:row>85</xdr:row>
      <xdr:rowOff>105208</xdr:rowOff>
    </xdr:to>
    <xdr:sp macro="" textlink="">
      <xdr:nvSpPr>
        <xdr:cNvPr id="365" name="楕円 364">
          <a:extLst>
            <a:ext uri="{FF2B5EF4-FFF2-40B4-BE49-F238E27FC236}">
              <a16:creationId xmlns:a16="http://schemas.microsoft.com/office/drawing/2014/main" id="{D9C4FAE6-FE29-4692-B0A2-5F55FC252319}"/>
            </a:ext>
          </a:extLst>
        </xdr:cNvPr>
        <xdr:cNvSpPr/>
      </xdr:nvSpPr>
      <xdr:spPr>
        <a:xfrm>
          <a:off x="8699500" y="145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37452</xdr:rowOff>
    </xdr:from>
    <xdr:to>
      <xdr:col>50</xdr:col>
      <xdr:colOff>114300</xdr:colOff>
      <xdr:row>85</xdr:row>
      <xdr:rowOff>54408</xdr:rowOff>
    </xdr:to>
    <xdr:cxnSp macro="">
      <xdr:nvCxnSpPr>
        <xdr:cNvPr id="366" name="直線コネクタ 365">
          <a:extLst>
            <a:ext uri="{FF2B5EF4-FFF2-40B4-BE49-F238E27FC236}">
              <a16:creationId xmlns:a16="http://schemas.microsoft.com/office/drawing/2014/main" id="{69BB6093-F026-4720-854B-C604AF60DB64}"/>
            </a:ext>
          </a:extLst>
        </xdr:cNvPr>
        <xdr:cNvCxnSpPr/>
      </xdr:nvCxnSpPr>
      <xdr:spPr>
        <a:xfrm flipV="1">
          <a:off x="8750300" y="14610702"/>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8483</xdr:rowOff>
    </xdr:from>
    <xdr:to>
      <xdr:col>41</xdr:col>
      <xdr:colOff>101600</xdr:colOff>
      <xdr:row>85</xdr:row>
      <xdr:rowOff>110083</xdr:rowOff>
    </xdr:to>
    <xdr:sp macro="" textlink="">
      <xdr:nvSpPr>
        <xdr:cNvPr id="367" name="楕円 366">
          <a:extLst>
            <a:ext uri="{FF2B5EF4-FFF2-40B4-BE49-F238E27FC236}">
              <a16:creationId xmlns:a16="http://schemas.microsoft.com/office/drawing/2014/main" id="{50EB4A5A-13D2-46C2-A20D-390F67973772}"/>
            </a:ext>
          </a:extLst>
        </xdr:cNvPr>
        <xdr:cNvSpPr/>
      </xdr:nvSpPr>
      <xdr:spPr>
        <a:xfrm>
          <a:off x="7810500" y="145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54408</xdr:rowOff>
    </xdr:from>
    <xdr:to>
      <xdr:col>45</xdr:col>
      <xdr:colOff>177800</xdr:colOff>
      <xdr:row>85</xdr:row>
      <xdr:rowOff>59283</xdr:rowOff>
    </xdr:to>
    <xdr:cxnSp macro="">
      <xdr:nvCxnSpPr>
        <xdr:cNvPr id="368" name="直線コネクタ 367">
          <a:extLst>
            <a:ext uri="{FF2B5EF4-FFF2-40B4-BE49-F238E27FC236}">
              <a16:creationId xmlns:a16="http://schemas.microsoft.com/office/drawing/2014/main" id="{2921B713-9A87-4483-BDF0-B1A80603F9DA}"/>
            </a:ext>
          </a:extLst>
        </xdr:cNvPr>
        <xdr:cNvCxnSpPr/>
      </xdr:nvCxnSpPr>
      <xdr:spPr>
        <a:xfrm flipV="1">
          <a:off x="7861300" y="14627658"/>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15456</xdr:rowOff>
    </xdr:from>
    <xdr:to>
      <xdr:col>36</xdr:col>
      <xdr:colOff>165100</xdr:colOff>
      <xdr:row>85</xdr:row>
      <xdr:rowOff>117056</xdr:rowOff>
    </xdr:to>
    <xdr:sp macro="" textlink="">
      <xdr:nvSpPr>
        <xdr:cNvPr id="369" name="楕円 368">
          <a:extLst>
            <a:ext uri="{FF2B5EF4-FFF2-40B4-BE49-F238E27FC236}">
              <a16:creationId xmlns:a16="http://schemas.microsoft.com/office/drawing/2014/main" id="{2102DAEF-CB8E-4E6B-8881-55D3FDFDD608}"/>
            </a:ext>
          </a:extLst>
        </xdr:cNvPr>
        <xdr:cNvSpPr/>
      </xdr:nvSpPr>
      <xdr:spPr>
        <a:xfrm>
          <a:off x="6921500" y="145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59283</xdr:rowOff>
    </xdr:from>
    <xdr:to>
      <xdr:col>41</xdr:col>
      <xdr:colOff>50800</xdr:colOff>
      <xdr:row>85</xdr:row>
      <xdr:rowOff>66256</xdr:rowOff>
    </xdr:to>
    <xdr:cxnSp macro="">
      <xdr:nvCxnSpPr>
        <xdr:cNvPr id="370" name="直線コネクタ 369">
          <a:extLst>
            <a:ext uri="{FF2B5EF4-FFF2-40B4-BE49-F238E27FC236}">
              <a16:creationId xmlns:a16="http://schemas.microsoft.com/office/drawing/2014/main" id="{26297F9E-FBC6-4B31-B455-F99B8F173728}"/>
            </a:ext>
          </a:extLst>
        </xdr:cNvPr>
        <xdr:cNvCxnSpPr/>
      </xdr:nvCxnSpPr>
      <xdr:spPr>
        <a:xfrm flipV="1">
          <a:off x="6972300" y="14632533"/>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AA28ED60-AEF4-4738-8976-1761BC6F44D1}"/>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E16FAE8C-940C-4BF5-A1CF-EE33DADA1F3B}"/>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D10DCD9B-F7F9-417E-B537-8792099D210E}"/>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05F1A219-AA38-4DE2-8F65-B70D36977F94}"/>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104779</xdr:rowOff>
    </xdr:from>
    <xdr:ext cx="469744" cy="259045"/>
    <xdr:sp macro="" textlink="">
      <xdr:nvSpPr>
        <xdr:cNvPr id="375" name="n_1mainValue【公営住宅】&#10;一人当たり面積">
          <a:extLst>
            <a:ext uri="{FF2B5EF4-FFF2-40B4-BE49-F238E27FC236}">
              <a16:creationId xmlns:a16="http://schemas.microsoft.com/office/drawing/2014/main" id="{A75F0B9C-CB1E-4C38-9435-44D19BF7F576}"/>
            </a:ext>
          </a:extLst>
        </xdr:cNvPr>
        <xdr:cNvSpPr txBox="1"/>
      </xdr:nvSpPr>
      <xdr:spPr>
        <a:xfrm>
          <a:off x="9391727" y="1433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121735</xdr:rowOff>
    </xdr:from>
    <xdr:ext cx="469744" cy="259045"/>
    <xdr:sp macro="" textlink="">
      <xdr:nvSpPr>
        <xdr:cNvPr id="376" name="n_2mainValue【公営住宅】&#10;一人当たり面積">
          <a:extLst>
            <a:ext uri="{FF2B5EF4-FFF2-40B4-BE49-F238E27FC236}">
              <a16:creationId xmlns:a16="http://schemas.microsoft.com/office/drawing/2014/main" id="{022B5474-5F6B-4DC0-8B24-B769179F8B1B}"/>
            </a:ext>
          </a:extLst>
        </xdr:cNvPr>
        <xdr:cNvSpPr txBox="1"/>
      </xdr:nvSpPr>
      <xdr:spPr>
        <a:xfrm>
          <a:off x="8515427" y="143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126610</xdr:rowOff>
    </xdr:from>
    <xdr:ext cx="469744" cy="259045"/>
    <xdr:sp macro="" textlink="">
      <xdr:nvSpPr>
        <xdr:cNvPr id="377" name="n_3mainValue【公営住宅】&#10;一人当たり面積">
          <a:extLst>
            <a:ext uri="{FF2B5EF4-FFF2-40B4-BE49-F238E27FC236}">
              <a16:creationId xmlns:a16="http://schemas.microsoft.com/office/drawing/2014/main" id="{9D1398F4-A72B-46BE-A52E-C9D5EAA72361}"/>
            </a:ext>
          </a:extLst>
        </xdr:cNvPr>
        <xdr:cNvSpPr txBox="1"/>
      </xdr:nvSpPr>
      <xdr:spPr>
        <a:xfrm>
          <a:off x="7626427" y="143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133583</xdr:rowOff>
    </xdr:from>
    <xdr:ext cx="469744" cy="259045"/>
    <xdr:sp macro="" textlink="">
      <xdr:nvSpPr>
        <xdr:cNvPr id="378" name="n_4mainValue【公営住宅】&#10;一人当たり面積">
          <a:extLst>
            <a:ext uri="{FF2B5EF4-FFF2-40B4-BE49-F238E27FC236}">
              <a16:creationId xmlns:a16="http://schemas.microsoft.com/office/drawing/2014/main" id="{0183607B-183B-435A-9533-1968B3616E36}"/>
            </a:ext>
          </a:extLst>
        </xdr:cNvPr>
        <xdr:cNvSpPr txBox="1"/>
      </xdr:nvSpPr>
      <xdr:spPr>
        <a:xfrm>
          <a:off x="6737427" y="1436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829D493-F561-4349-ADCD-D8DF1F4333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8C0BC7D-64CB-4A05-A492-97EF5BA011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B12CCC0-1C51-44A6-801F-0DA6C16B72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5B21B26-5234-4748-9065-438E00EA37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7103DA7-C148-474A-8187-FD6C55A1AD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E351426-80F6-4709-B1B5-5D98D89567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CD1ED1A-0959-4518-8FB7-7BFF638073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066A83D-C526-4BDD-B83D-6EC570A696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771DA54F-B18B-421E-98A7-8AF691BF4ED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1900C94-FFC2-447B-8CB6-306A0E0637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5D76A572-D056-4A7D-A512-803CDFB19C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659F340C-0F37-4E17-B221-CEA1BADD81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789DB779-4BE0-4E5B-A240-35B39DA4EC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E87D05D-625B-402B-8622-BE997D7D3F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4D9A51CC-0790-44BF-88B3-328BA84DD00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2EDFB07-5247-49DB-83B5-DF26BF488B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403CD96C-B287-4EB6-BFF2-1538E4E323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42A9377-792D-4346-B337-4703D3362CC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E592890-D577-489C-952F-C70C0211323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13A075A-319B-4E75-8536-6D860F885F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A3767F0-FD94-49FD-9030-3BE0B56DBF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9FFA20A4-DC17-46BD-8550-9AD73821D8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359569B-0350-41F0-B499-30B35ECE6A5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51C306E-A3C1-4A79-86A3-D08F3CE8EA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EFEA5F7-9732-44EB-83A6-8A3E31121C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15979DB-9095-4BE7-96FC-EC0F80E0DD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F8CAF50-2B8C-4957-9536-146F439DE8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79A9B7DC-6948-46E2-BDEF-A8B7FB0EBD5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8242F1F-7C22-406F-AD45-043BD09B75F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74B51522-642C-4305-A863-FEFA963CA62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FD55947E-E41F-4F58-B03D-A9855B2E316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78999371-3E7F-4CB7-8CBE-3F66B6F8709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D2EFA542-4C19-4571-BD76-B5E9B6B88D2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C5B2305F-10AE-4D05-931E-03A60448D36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4264EEA4-B76A-4283-9A1A-2B96CB760FC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DFF78B46-9A48-4CBE-87D4-B009AD8506C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A5974596-B24D-436D-95F4-71A3556049F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50C15F8A-B6DD-4C77-B90E-39DD28A221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31A58C01-20EB-41E0-9999-D6F57999B4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FD868AB6-B0BF-44E6-AD5C-2B82ECCDA2A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E45C7B20-65A4-4468-8029-FE269481AC3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9F6CCD18-40EA-432A-9C0E-0B6F397CDEDC}"/>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E1FB5834-3B99-4F37-B2BE-BBF9033D8771}"/>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BD27CA60-11FB-40DB-8E94-7260C0E57A6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89D81CFE-17C1-45C7-99E4-E76D8A56CDE9}"/>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4F379ADC-5723-4069-867A-EB927EB73C77}"/>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F1BD3DAB-978C-49FF-B22E-E5CC9EEF53BC}"/>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9369C3E5-2294-4BA0-928A-E645325A9F7E}"/>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8F46B08A-661E-42F1-B2F2-B0D83F062546}"/>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529322CE-DCE4-4516-8396-0FF107EEBAAF}"/>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80385EA-DCFA-46E2-ABB6-5DE427C89A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F816FA6-1871-406E-84FC-4F65E61C97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9B05F4E-44A9-48A9-AE6B-EEF13CA778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C111673-A7C7-4696-A44E-2FFE42D55B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F1BB57D-5FC3-436D-BFBF-6229522DBAD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77470</xdr:rowOff>
    </xdr:from>
    <xdr:to>
      <xdr:col>85</xdr:col>
      <xdr:colOff>177800</xdr:colOff>
      <xdr:row>34</xdr:row>
      <xdr:rowOff>7620</xdr:rowOff>
    </xdr:to>
    <xdr:sp macro="" textlink="">
      <xdr:nvSpPr>
        <xdr:cNvPr id="434" name="楕円 433">
          <a:extLst>
            <a:ext uri="{FF2B5EF4-FFF2-40B4-BE49-F238E27FC236}">
              <a16:creationId xmlns:a16="http://schemas.microsoft.com/office/drawing/2014/main" id="{CF11BB02-0F83-4A4C-87B5-45DA341D3EBE}"/>
            </a:ext>
          </a:extLst>
        </xdr:cNvPr>
        <xdr:cNvSpPr/>
      </xdr:nvSpPr>
      <xdr:spPr>
        <a:xfrm>
          <a:off x="162687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163847</xdr:rowOff>
    </xdr:from>
    <xdr:ext cx="340478" cy="259045"/>
    <xdr:sp macro="" textlink="">
      <xdr:nvSpPr>
        <xdr:cNvPr id="435" name="【認定こども園・幼稚園・保育所】&#10;有形固定資産減価償却率該当値テキスト">
          <a:extLst>
            <a:ext uri="{FF2B5EF4-FFF2-40B4-BE49-F238E27FC236}">
              <a16:creationId xmlns:a16="http://schemas.microsoft.com/office/drawing/2014/main" id="{4F7E8BFD-64B5-4C68-BBA4-1CC71BCD3637}"/>
            </a:ext>
          </a:extLst>
        </xdr:cNvPr>
        <xdr:cNvSpPr txBox="1"/>
      </xdr:nvSpPr>
      <xdr:spPr>
        <a:xfrm>
          <a:off x="16357600" y="565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17780</xdr:rowOff>
    </xdr:from>
    <xdr:to>
      <xdr:col>81</xdr:col>
      <xdr:colOff>101600</xdr:colOff>
      <xdr:row>34</xdr:row>
      <xdr:rowOff>119380</xdr:rowOff>
    </xdr:to>
    <xdr:sp macro="" textlink="">
      <xdr:nvSpPr>
        <xdr:cNvPr id="436" name="楕円 435">
          <a:extLst>
            <a:ext uri="{FF2B5EF4-FFF2-40B4-BE49-F238E27FC236}">
              <a16:creationId xmlns:a16="http://schemas.microsoft.com/office/drawing/2014/main" id="{BA72F597-4E4B-45B5-AF56-7ED677790DE0}"/>
            </a:ext>
          </a:extLst>
        </xdr:cNvPr>
        <xdr:cNvSpPr/>
      </xdr:nvSpPr>
      <xdr:spPr>
        <a:xfrm>
          <a:off x="15430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128270</xdr:rowOff>
    </xdr:from>
    <xdr:to>
      <xdr:col>85</xdr:col>
      <xdr:colOff>127000</xdr:colOff>
      <xdr:row>34</xdr:row>
      <xdr:rowOff>68580</xdr:rowOff>
    </xdr:to>
    <xdr:cxnSp macro="">
      <xdr:nvCxnSpPr>
        <xdr:cNvPr id="437" name="直線コネクタ 436">
          <a:extLst>
            <a:ext uri="{FF2B5EF4-FFF2-40B4-BE49-F238E27FC236}">
              <a16:creationId xmlns:a16="http://schemas.microsoft.com/office/drawing/2014/main" id="{9C5EC9D3-57EA-44FD-8BE3-BEA5D2EC6CFC}"/>
            </a:ext>
          </a:extLst>
        </xdr:cNvPr>
        <xdr:cNvCxnSpPr/>
      </xdr:nvCxnSpPr>
      <xdr:spPr>
        <a:xfrm flipV="1">
          <a:off x="15481300" y="5786120"/>
          <a:ext cx="8382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31750</xdr:rowOff>
    </xdr:from>
    <xdr:to>
      <xdr:col>76</xdr:col>
      <xdr:colOff>165100</xdr:colOff>
      <xdr:row>40</xdr:row>
      <xdr:rowOff>133350</xdr:rowOff>
    </xdr:to>
    <xdr:sp macro="" textlink="">
      <xdr:nvSpPr>
        <xdr:cNvPr id="438" name="楕円 437">
          <a:extLst>
            <a:ext uri="{FF2B5EF4-FFF2-40B4-BE49-F238E27FC236}">
              <a16:creationId xmlns:a16="http://schemas.microsoft.com/office/drawing/2014/main" id="{1FDF765F-8646-407D-8CEC-7EBF984BEC87}"/>
            </a:ext>
          </a:extLst>
        </xdr:cNvPr>
        <xdr:cNvSpPr/>
      </xdr:nvSpPr>
      <xdr:spPr>
        <a:xfrm>
          <a:off x="14541500" y="68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68580</xdr:rowOff>
    </xdr:from>
    <xdr:to>
      <xdr:col>81</xdr:col>
      <xdr:colOff>50800</xdr:colOff>
      <xdr:row>40</xdr:row>
      <xdr:rowOff>82550</xdr:rowOff>
    </xdr:to>
    <xdr:cxnSp macro="">
      <xdr:nvCxnSpPr>
        <xdr:cNvPr id="439" name="直線コネクタ 438">
          <a:extLst>
            <a:ext uri="{FF2B5EF4-FFF2-40B4-BE49-F238E27FC236}">
              <a16:creationId xmlns:a16="http://schemas.microsoft.com/office/drawing/2014/main" id="{FDA9D3D4-8F35-4FD7-B891-219CFB43DF56}"/>
            </a:ext>
          </a:extLst>
        </xdr:cNvPr>
        <xdr:cNvCxnSpPr/>
      </xdr:nvCxnSpPr>
      <xdr:spPr>
        <a:xfrm flipV="1">
          <a:off x="14592300" y="5897880"/>
          <a:ext cx="889000" cy="10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15240</xdr:rowOff>
    </xdr:from>
    <xdr:to>
      <xdr:col>72</xdr:col>
      <xdr:colOff>38100</xdr:colOff>
      <xdr:row>40</xdr:row>
      <xdr:rowOff>116840</xdr:rowOff>
    </xdr:to>
    <xdr:sp macro="" textlink="">
      <xdr:nvSpPr>
        <xdr:cNvPr id="440" name="楕円 439">
          <a:extLst>
            <a:ext uri="{FF2B5EF4-FFF2-40B4-BE49-F238E27FC236}">
              <a16:creationId xmlns:a16="http://schemas.microsoft.com/office/drawing/2014/main" id="{B91C103D-D971-4466-ABEF-2170B73A75AE}"/>
            </a:ext>
          </a:extLst>
        </xdr:cNvPr>
        <xdr:cNvSpPr/>
      </xdr:nvSpPr>
      <xdr:spPr>
        <a:xfrm>
          <a:off x="13652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66040</xdr:rowOff>
    </xdr:from>
    <xdr:to>
      <xdr:col>76</xdr:col>
      <xdr:colOff>114300</xdr:colOff>
      <xdr:row>40</xdr:row>
      <xdr:rowOff>82550</xdr:rowOff>
    </xdr:to>
    <xdr:cxnSp macro="">
      <xdr:nvCxnSpPr>
        <xdr:cNvPr id="441" name="直線コネクタ 440">
          <a:extLst>
            <a:ext uri="{FF2B5EF4-FFF2-40B4-BE49-F238E27FC236}">
              <a16:creationId xmlns:a16="http://schemas.microsoft.com/office/drawing/2014/main" id="{D2151B76-F7C0-46B0-B800-65A3A2D2C075}"/>
            </a:ext>
          </a:extLst>
        </xdr:cNvPr>
        <xdr:cNvCxnSpPr/>
      </xdr:nvCxnSpPr>
      <xdr:spPr>
        <a:xfrm>
          <a:off x="13703300" y="692404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167640</xdr:rowOff>
    </xdr:from>
    <xdr:to>
      <xdr:col>67</xdr:col>
      <xdr:colOff>101600</xdr:colOff>
      <xdr:row>40</xdr:row>
      <xdr:rowOff>97790</xdr:rowOff>
    </xdr:to>
    <xdr:sp macro="" textlink="">
      <xdr:nvSpPr>
        <xdr:cNvPr id="442" name="楕円 441">
          <a:extLst>
            <a:ext uri="{FF2B5EF4-FFF2-40B4-BE49-F238E27FC236}">
              <a16:creationId xmlns:a16="http://schemas.microsoft.com/office/drawing/2014/main" id="{D11D926E-2582-4739-86BD-8B7C70DA198A}"/>
            </a:ext>
          </a:extLst>
        </xdr:cNvPr>
        <xdr:cNvSpPr/>
      </xdr:nvSpPr>
      <xdr:spPr>
        <a:xfrm>
          <a:off x="127635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46990</xdr:rowOff>
    </xdr:from>
    <xdr:to>
      <xdr:col>71</xdr:col>
      <xdr:colOff>177800</xdr:colOff>
      <xdr:row>40</xdr:row>
      <xdr:rowOff>66040</xdr:rowOff>
    </xdr:to>
    <xdr:cxnSp macro="">
      <xdr:nvCxnSpPr>
        <xdr:cNvPr id="443" name="直線コネクタ 442">
          <a:extLst>
            <a:ext uri="{FF2B5EF4-FFF2-40B4-BE49-F238E27FC236}">
              <a16:creationId xmlns:a16="http://schemas.microsoft.com/office/drawing/2014/main" id="{D8E573E5-CC41-46A3-B349-EF1C3FFB5A9F}"/>
            </a:ext>
          </a:extLst>
        </xdr:cNvPr>
        <xdr:cNvCxnSpPr/>
      </xdr:nvCxnSpPr>
      <xdr:spPr>
        <a:xfrm>
          <a:off x="12814300" y="69049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727A3872-15E4-4E36-8568-D3BF40168FB0}"/>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C0747280-4CC2-411D-88D5-69842B979F79}"/>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3AA731CC-16A8-4461-9116-1A4604256D07}"/>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BAAF4FAC-A675-4E61-A0E5-459C15863DA5}"/>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135907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A51AF528-6576-442F-9D45-2D42092061AB}"/>
            </a:ext>
          </a:extLst>
        </xdr:cNvPr>
        <xdr:cNvSpPr txBox="1"/>
      </xdr:nvSpPr>
      <xdr:spPr>
        <a:xfrm>
          <a:off x="152660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124477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95E79912-5754-4E40-9F2D-F3D743A640C1}"/>
            </a:ext>
          </a:extLst>
        </xdr:cNvPr>
        <xdr:cNvSpPr txBox="1"/>
      </xdr:nvSpPr>
      <xdr:spPr>
        <a:xfrm>
          <a:off x="14389744" y="698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107967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62EFB48D-F94D-4B63-AD8C-830617F0E2AB}"/>
            </a:ext>
          </a:extLst>
        </xdr:cNvPr>
        <xdr:cNvSpPr txBox="1"/>
      </xdr:nvSpPr>
      <xdr:spPr>
        <a:xfrm>
          <a:off x="13500744"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88917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D2EF71A6-F7F2-48BA-B831-757386F1C4DE}"/>
            </a:ext>
          </a:extLst>
        </xdr:cNvPr>
        <xdr:cNvSpPr txBox="1"/>
      </xdr:nvSpPr>
      <xdr:spPr>
        <a:xfrm>
          <a:off x="12611744" y="694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247A2DE0-3213-4CD7-A9DE-411A200DC3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55D5988E-3321-44CE-B795-4111CE2A96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DB46C92C-FD27-456E-A69A-A9DD38CAE3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9430E6A5-3C4C-4E90-92D5-49E6FC69DC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351D7269-E5C0-45FC-9158-EA220E9C34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2BD64816-60E0-43A3-81E0-3FDE0585A9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4FD686DE-0F49-4ACB-9ADD-103347A6E8D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3D72E6FE-31B5-4571-8EA2-4572A2F053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BE887BE-DCF9-49C6-9F69-B0C6FB9D549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BDB8D87E-9B8A-4794-9836-53AABB477B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55E33285-FB05-4884-8F7F-ED38E556F03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647F0541-4B9D-4126-B95F-ABC4D606E7C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78A5A8CE-DDD2-493B-A560-D1C60BE9E74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161C8B36-D4E4-48E8-A4A9-CCCD5DE410B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8527CF35-8539-449D-8077-79B35DF94E5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F4837D31-3455-4DCC-A866-3D344DF016C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7DF421BC-E3B2-42A9-B602-A143D273E3E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E8B5C658-EFDD-49E5-B79E-419609B7CBD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A2026407-F183-421A-BA3B-33CE72F034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B4EE75FD-AA42-4025-A3C8-A060155026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F09E346B-456C-4E6B-BEB8-6339E5B0AD1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F6E06E9D-F79E-4E7F-A989-CC9E51FB96E6}"/>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65C02B8-1581-46F2-B395-03E2C8E09435}"/>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EEC2816-25A1-412E-AA7D-4CECA6466D36}"/>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153987C3-5534-4E8F-906E-D946B8A9DB9F}"/>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869718E9-78C9-491D-B020-CA45880E5E48}"/>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19A2F955-DD93-4DDB-816B-0EB71FE8C09F}"/>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1357923C-1864-4912-9DAC-6FD103F2FC07}"/>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A0C727FE-02BD-4868-AABF-6BC570C352AF}"/>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91017E2B-C05A-4A33-ACCC-D439900AE769}"/>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D1CD7B48-753F-460E-8CAA-E00FD83130CB}"/>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92629255-5632-4712-9103-042E3337C6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B839D8A-4AB3-4CE1-A43E-679B6264BF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CA0830E-DA84-46CC-BC76-A4A530153EC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331507A-6672-4A5A-BCCF-47ADAABD09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DBF9740-ED49-49EC-AF42-AAD02964D7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BB5E07B-288C-4CE7-832F-49774893CB8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2997</xdr:rowOff>
    </xdr:from>
    <xdr:to>
      <xdr:col>116</xdr:col>
      <xdr:colOff>114300</xdr:colOff>
      <xdr:row>39</xdr:row>
      <xdr:rowOff>104597</xdr:rowOff>
    </xdr:to>
    <xdr:sp macro="" textlink="">
      <xdr:nvSpPr>
        <xdr:cNvPr id="489" name="楕円 488">
          <a:extLst>
            <a:ext uri="{FF2B5EF4-FFF2-40B4-BE49-F238E27FC236}">
              <a16:creationId xmlns:a16="http://schemas.microsoft.com/office/drawing/2014/main" id="{C6983E25-3B25-46B4-915D-59168EDB9AFB}"/>
            </a:ext>
          </a:extLst>
        </xdr:cNvPr>
        <xdr:cNvSpPr/>
      </xdr:nvSpPr>
      <xdr:spPr>
        <a:xfrm>
          <a:off x="22110700" y="66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25874</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D39E8ED8-C547-4CC6-87A3-DD6A7095F106}"/>
            </a:ext>
          </a:extLst>
        </xdr:cNvPr>
        <xdr:cNvSpPr txBox="1"/>
      </xdr:nvSpPr>
      <xdr:spPr>
        <a:xfrm>
          <a:off x="22199600" y="65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153873</xdr:rowOff>
    </xdr:from>
    <xdr:to>
      <xdr:col>112</xdr:col>
      <xdr:colOff>38100</xdr:colOff>
      <xdr:row>38</xdr:row>
      <xdr:rowOff>84023</xdr:rowOff>
    </xdr:to>
    <xdr:sp macro="" textlink="">
      <xdr:nvSpPr>
        <xdr:cNvPr id="491" name="楕円 490">
          <a:extLst>
            <a:ext uri="{FF2B5EF4-FFF2-40B4-BE49-F238E27FC236}">
              <a16:creationId xmlns:a16="http://schemas.microsoft.com/office/drawing/2014/main" id="{C6BF9350-7F69-4EC0-847C-063CB1F1EFDD}"/>
            </a:ext>
          </a:extLst>
        </xdr:cNvPr>
        <xdr:cNvSpPr/>
      </xdr:nvSpPr>
      <xdr:spPr>
        <a:xfrm>
          <a:off x="212725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33224</xdr:rowOff>
    </xdr:from>
    <xdr:to>
      <xdr:col>116</xdr:col>
      <xdr:colOff>63500</xdr:colOff>
      <xdr:row>39</xdr:row>
      <xdr:rowOff>53797</xdr:rowOff>
    </xdr:to>
    <xdr:cxnSp macro="">
      <xdr:nvCxnSpPr>
        <xdr:cNvPr id="492" name="直線コネクタ 491">
          <a:extLst>
            <a:ext uri="{FF2B5EF4-FFF2-40B4-BE49-F238E27FC236}">
              <a16:creationId xmlns:a16="http://schemas.microsoft.com/office/drawing/2014/main" id="{7654F018-1312-41C8-BC51-4796A27FA176}"/>
            </a:ext>
          </a:extLst>
        </xdr:cNvPr>
        <xdr:cNvCxnSpPr/>
      </xdr:nvCxnSpPr>
      <xdr:spPr>
        <a:xfrm>
          <a:off x="21323300" y="6548324"/>
          <a:ext cx="8382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60147</xdr:rowOff>
    </xdr:from>
    <xdr:to>
      <xdr:col>107</xdr:col>
      <xdr:colOff>101600</xdr:colOff>
      <xdr:row>40</xdr:row>
      <xdr:rowOff>161747</xdr:rowOff>
    </xdr:to>
    <xdr:sp macro="" textlink="">
      <xdr:nvSpPr>
        <xdr:cNvPr id="493" name="楕円 492">
          <a:extLst>
            <a:ext uri="{FF2B5EF4-FFF2-40B4-BE49-F238E27FC236}">
              <a16:creationId xmlns:a16="http://schemas.microsoft.com/office/drawing/2014/main" id="{E7C3E21C-1596-43D6-88F8-A13705B14595}"/>
            </a:ext>
          </a:extLst>
        </xdr:cNvPr>
        <xdr:cNvSpPr/>
      </xdr:nvSpPr>
      <xdr:spPr>
        <a:xfrm>
          <a:off x="20383500" y="69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33224</xdr:rowOff>
    </xdr:from>
    <xdr:to>
      <xdr:col>111</xdr:col>
      <xdr:colOff>177800</xdr:colOff>
      <xdr:row>40</xdr:row>
      <xdr:rowOff>110947</xdr:rowOff>
    </xdr:to>
    <xdr:cxnSp macro="">
      <xdr:nvCxnSpPr>
        <xdr:cNvPr id="494" name="直線コネクタ 493">
          <a:extLst>
            <a:ext uri="{FF2B5EF4-FFF2-40B4-BE49-F238E27FC236}">
              <a16:creationId xmlns:a16="http://schemas.microsoft.com/office/drawing/2014/main" id="{D0F5C598-538C-4877-A6FB-09AC28599CF3}"/>
            </a:ext>
          </a:extLst>
        </xdr:cNvPr>
        <xdr:cNvCxnSpPr/>
      </xdr:nvCxnSpPr>
      <xdr:spPr>
        <a:xfrm flipV="1">
          <a:off x="20434300" y="6548324"/>
          <a:ext cx="889000" cy="4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63805</xdr:rowOff>
    </xdr:from>
    <xdr:to>
      <xdr:col>102</xdr:col>
      <xdr:colOff>165100</xdr:colOff>
      <xdr:row>40</xdr:row>
      <xdr:rowOff>165405</xdr:rowOff>
    </xdr:to>
    <xdr:sp macro="" textlink="">
      <xdr:nvSpPr>
        <xdr:cNvPr id="495" name="楕円 494">
          <a:extLst>
            <a:ext uri="{FF2B5EF4-FFF2-40B4-BE49-F238E27FC236}">
              <a16:creationId xmlns:a16="http://schemas.microsoft.com/office/drawing/2014/main" id="{7B502EDF-9C3A-4044-B3E0-1CB882F86A72}"/>
            </a:ext>
          </a:extLst>
        </xdr:cNvPr>
        <xdr:cNvSpPr/>
      </xdr:nvSpPr>
      <xdr:spPr>
        <a:xfrm>
          <a:off x="19494500" y="6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110947</xdr:rowOff>
    </xdr:from>
    <xdr:to>
      <xdr:col>107</xdr:col>
      <xdr:colOff>50800</xdr:colOff>
      <xdr:row>40</xdr:row>
      <xdr:rowOff>114605</xdr:rowOff>
    </xdr:to>
    <xdr:cxnSp macro="">
      <xdr:nvCxnSpPr>
        <xdr:cNvPr id="496" name="直線コネクタ 495">
          <a:extLst>
            <a:ext uri="{FF2B5EF4-FFF2-40B4-BE49-F238E27FC236}">
              <a16:creationId xmlns:a16="http://schemas.microsoft.com/office/drawing/2014/main" id="{A1B9A01F-2578-4301-ACAD-B09AC71F1C2F}"/>
            </a:ext>
          </a:extLst>
        </xdr:cNvPr>
        <xdr:cNvCxnSpPr/>
      </xdr:nvCxnSpPr>
      <xdr:spPr>
        <a:xfrm flipV="1">
          <a:off x="19545300" y="696894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69291</xdr:rowOff>
    </xdr:from>
    <xdr:to>
      <xdr:col>98</xdr:col>
      <xdr:colOff>38100</xdr:colOff>
      <xdr:row>40</xdr:row>
      <xdr:rowOff>170891</xdr:rowOff>
    </xdr:to>
    <xdr:sp macro="" textlink="">
      <xdr:nvSpPr>
        <xdr:cNvPr id="497" name="楕円 496">
          <a:extLst>
            <a:ext uri="{FF2B5EF4-FFF2-40B4-BE49-F238E27FC236}">
              <a16:creationId xmlns:a16="http://schemas.microsoft.com/office/drawing/2014/main" id="{EC4C2E2D-9A94-4B49-8EBC-5B7F17F5A6FB}"/>
            </a:ext>
          </a:extLst>
        </xdr:cNvPr>
        <xdr:cNvSpPr/>
      </xdr:nvSpPr>
      <xdr:spPr>
        <a:xfrm>
          <a:off x="18605500" y="69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114605</xdr:rowOff>
    </xdr:from>
    <xdr:to>
      <xdr:col>102</xdr:col>
      <xdr:colOff>114300</xdr:colOff>
      <xdr:row>40</xdr:row>
      <xdr:rowOff>120091</xdr:rowOff>
    </xdr:to>
    <xdr:cxnSp macro="">
      <xdr:nvCxnSpPr>
        <xdr:cNvPr id="498" name="直線コネクタ 497">
          <a:extLst>
            <a:ext uri="{FF2B5EF4-FFF2-40B4-BE49-F238E27FC236}">
              <a16:creationId xmlns:a16="http://schemas.microsoft.com/office/drawing/2014/main" id="{278E92A1-8400-4EDA-A7B3-3873A53E9F97}"/>
            </a:ext>
          </a:extLst>
        </xdr:cNvPr>
        <xdr:cNvCxnSpPr/>
      </xdr:nvCxnSpPr>
      <xdr:spPr>
        <a:xfrm flipV="1">
          <a:off x="18656300" y="697260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111BD5F6-8D6E-43C0-8250-0F3B0AFD8658}"/>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154F0131-74E1-4D61-8F65-CE3A14CC3A88}"/>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74F8843C-8CAB-4F92-BB73-3365527BF942}"/>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F66EA114-201C-4F6E-8BB0-1B9EE6A90052}"/>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100550</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748ABFEB-D69F-4A6F-9E7D-07CB2B39EC72}"/>
            </a:ext>
          </a:extLst>
        </xdr:cNvPr>
        <xdr:cNvSpPr txBox="1"/>
      </xdr:nvSpPr>
      <xdr:spPr>
        <a:xfrm>
          <a:off x="21075727" y="62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152874</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BDAC6D98-9B41-4AEA-9883-AEFE0D029F8C}"/>
            </a:ext>
          </a:extLst>
        </xdr:cNvPr>
        <xdr:cNvSpPr txBox="1"/>
      </xdr:nvSpPr>
      <xdr:spPr>
        <a:xfrm>
          <a:off x="20199427" y="701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156532</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D592A4AB-E02C-48D3-AE36-6503DEB12E18}"/>
            </a:ext>
          </a:extLst>
        </xdr:cNvPr>
        <xdr:cNvSpPr txBox="1"/>
      </xdr:nvSpPr>
      <xdr:spPr>
        <a:xfrm>
          <a:off x="19310427" y="70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162018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181ECFFE-9695-4CBD-B760-3288B59F6279}"/>
            </a:ext>
          </a:extLst>
        </xdr:cNvPr>
        <xdr:cNvSpPr txBox="1"/>
      </xdr:nvSpPr>
      <xdr:spPr>
        <a:xfrm>
          <a:off x="18421427" y="702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F4BC2E5-8B0D-4C86-8184-D290F878B7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80D1BD9-F6F3-40F1-8B89-C24E78A71F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EB956C96-BF5D-4CA2-98A5-8D4A627253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B47ED7E-0D16-4A40-934D-87F2BCA774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3B7E9981-00C9-4E1A-A8EF-065BAAF57A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7E5C061-4ACF-4A34-A9A1-61BD8B61F0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E12CC714-ABB3-46D8-AA56-F32496D260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338D32EC-FB70-47FF-B85C-DF0E23AF93F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639F5A8-EFD7-4969-B15F-526F3096919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CCDFD9B-4703-45EE-BA79-1477A97435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F6B10655-EF4F-40EC-B5A9-3CD7887FFE0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DE0D44F8-4CD4-4CDA-BB6F-A947EF2A9AB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355D674C-E066-45CD-88CF-A7203CC0069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D6056EB2-BB2B-485B-A3C9-6C53848401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7D474A00-8CF6-42C0-856D-E19190B8F44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C67FEEAD-6549-4964-91DB-5E4371FE8F6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15CCFC3B-DB96-4685-9760-D5EDCFACB62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7FBBB3E5-79C9-4FE6-9FC1-7BEF9E38482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7D12B0E1-8145-42A3-AFE7-D3A49A8E5A8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25F54B34-F4C7-4BE0-845F-2A58A3833A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DC53A8A1-2D24-4089-908D-0C1340A9CE4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1CC097E8-2B3C-4673-91EE-57D76FD1486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1A30216A-7C14-4B0F-A653-C867E39ABC2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36BE8211-8012-4BD4-AC78-1CD764537F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6D1C5C8-A4B4-4BFD-B1E2-691AC36C1F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20D74BE9-054D-4906-B048-4993A56F2E76}"/>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10E359C6-5082-44B3-821D-4C8C91B47B5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12C46797-B7AC-40F0-8342-1D3D73E9617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ECE47DBC-58F5-49D7-A44C-7A0F24A156F1}"/>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6B7F7ED7-8194-4B84-AB50-43B84E17229D}"/>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231B0A64-A974-4988-B731-3F95D34C625D}"/>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F7891AB4-C850-4271-8732-A850E6A43CA6}"/>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EB1616D9-DD4A-4110-ACBA-8054DBF60918}"/>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3E4F0A66-7673-4C06-9C34-0DBC9342D845}"/>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161046D1-9B95-44E7-B60D-4D66EE740869}"/>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BE5E25D2-6F7A-4CC5-AC83-43E6CA11A869}"/>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4432B9F-3244-4920-99E8-E5199EAE90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52D865A-7182-4D92-BC80-43F77B1C43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AB446F6-27A6-4758-A23C-60964DCA6A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794E82E-AAE8-44B2-84C8-FB32114E22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98A9401-70E0-4EDC-A1F6-973E98A039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7983</xdr:rowOff>
    </xdr:from>
    <xdr:to>
      <xdr:col>85</xdr:col>
      <xdr:colOff>177800</xdr:colOff>
      <xdr:row>62</xdr:row>
      <xdr:rowOff>109583</xdr:rowOff>
    </xdr:to>
    <xdr:sp macro="" textlink="">
      <xdr:nvSpPr>
        <xdr:cNvPr id="548" name="楕円 547">
          <a:extLst>
            <a:ext uri="{FF2B5EF4-FFF2-40B4-BE49-F238E27FC236}">
              <a16:creationId xmlns:a16="http://schemas.microsoft.com/office/drawing/2014/main" id="{0D620317-ED04-4A88-9E91-C270D86A03E0}"/>
            </a:ext>
          </a:extLst>
        </xdr:cNvPr>
        <xdr:cNvSpPr/>
      </xdr:nvSpPr>
      <xdr:spPr>
        <a:xfrm>
          <a:off x="16268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157860</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A9E1E50-CF14-4A29-927F-D10A8562DB92}"/>
            </a:ext>
          </a:extLst>
        </xdr:cNvPr>
        <xdr:cNvSpPr txBox="1"/>
      </xdr:nvSpPr>
      <xdr:spPr>
        <a:xfrm>
          <a:off x="16357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161472</xdr:rowOff>
    </xdr:from>
    <xdr:to>
      <xdr:col>81</xdr:col>
      <xdr:colOff>101600</xdr:colOff>
      <xdr:row>62</xdr:row>
      <xdr:rowOff>91622</xdr:rowOff>
    </xdr:to>
    <xdr:sp macro="" textlink="">
      <xdr:nvSpPr>
        <xdr:cNvPr id="550" name="楕円 549">
          <a:extLst>
            <a:ext uri="{FF2B5EF4-FFF2-40B4-BE49-F238E27FC236}">
              <a16:creationId xmlns:a16="http://schemas.microsoft.com/office/drawing/2014/main" id="{7D27CA72-B4AD-4805-B769-E8FE34F9B556}"/>
            </a:ext>
          </a:extLst>
        </xdr:cNvPr>
        <xdr:cNvSpPr/>
      </xdr:nvSpPr>
      <xdr:spPr>
        <a:xfrm>
          <a:off x="15430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40822</xdr:rowOff>
    </xdr:from>
    <xdr:to>
      <xdr:col>85</xdr:col>
      <xdr:colOff>127000</xdr:colOff>
      <xdr:row>62</xdr:row>
      <xdr:rowOff>58783</xdr:rowOff>
    </xdr:to>
    <xdr:cxnSp macro="">
      <xdr:nvCxnSpPr>
        <xdr:cNvPr id="551" name="直線コネクタ 550">
          <a:extLst>
            <a:ext uri="{FF2B5EF4-FFF2-40B4-BE49-F238E27FC236}">
              <a16:creationId xmlns:a16="http://schemas.microsoft.com/office/drawing/2014/main" id="{A6914906-574E-4085-94E0-9BA28A85E389}"/>
            </a:ext>
          </a:extLst>
        </xdr:cNvPr>
        <xdr:cNvCxnSpPr/>
      </xdr:nvCxnSpPr>
      <xdr:spPr>
        <a:xfrm>
          <a:off x="15481300" y="1067072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141877</xdr:rowOff>
    </xdr:from>
    <xdr:to>
      <xdr:col>76</xdr:col>
      <xdr:colOff>165100</xdr:colOff>
      <xdr:row>62</xdr:row>
      <xdr:rowOff>72027</xdr:rowOff>
    </xdr:to>
    <xdr:sp macro="" textlink="">
      <xdr:nvSpPr>
        <xdr:cNvPr id="552" name="楕円 551">
          <a:extLst>
            <a:ext uri="{FF2B5EF4-FFF2-40B4-BE49-F238E27FC236}">
              <a16:creationId xmlns:a16="http://schemas.microsoft.com/office/drawing/2014/main" id="{53F7E7C8-8A75-41A9-B1C8-984973BBE8E1}"/>
            </a:ext>
          </a:extLst>
        </xdr:cNvPr>
        <xdr:cNvSpPr/>
      </xdr:nvSpPr>
      <xdr:spPr>
        <a:xfrm>
          <a:off x="14541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21227</xdr:rowOff>
    </xdr:from>
    <xdr:to>
      <xdr:col>81</xdr:col>
      <xdr:colOff>50800</xdr:colOff>
      <xdr:row>62</xdr:row>
      <xdr:rowOff>40822</xdr:rowOff>
    </xdr:to>
    <xdr:cxnSp macro="">
      <xdr:nvCxnSpPr>
        <xdr:cNvPr id="553" name="直線コネクタ 552">
          <a:extLst>
            <a:ext uri="{FF2B5EF4-FFF2-40B4-BE49-F238E27FC236}">
              <a16:creationId xmlns:a16="http://schemas.microsoft.com/office/drawing/2014/main" id="{83A6EF1A-62B6-4D11-930C-C694764930A9}"/>
            </a:ext>
          </a:extLst>
        </xdr:cNvPr>
        <xdr:cNvCxnSpPr/>
      </xdr:nvCxnSpPr>
      <xdr:spPr>
        <a:xfrm>
          <a:off x="14592300" y="106511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122283</xdr:rowOff>
    </xdr:from>
    <xdr:to>
      <xdr:col>72</xdr:col>
      <xdr:colOff>38100</xdr:colOff>
      <xdr:row>62</xdr:row>
      <xdr:rowOff>52433</xdr:rowOff>
    </xdr:to>
    <xdr:sp macro="" textlink="">
      <xdr:nvSpPr>
        <xdr:cNvPr id="554" name="楕円 553">
          <a:extLst>
            <a:ext uri="{FF2B5EF4-FFF2-40B4-BE49-F238E27FC236}">
              <a16:creationId xmlns:a16="http://schemas.microsoft.com/office/drawing/2014/main" id="{4773FBFF-D719-4038-96EE-F5271FED355E}"/>
            </a:ext>
          </a:extLst>
        </xdr:cNvPr>
        <xdr:cNvSpPr/>
      </xdr:nvSpPr>
      <xdr:spPr>
        <a:xfrm>
          <a:off x="13652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1633</xdr:rowOff>
    </xdr:from>
    <xdr:to>
      <xdr:col>76</xdr:col>
      <xdr:colOff>114300</xdr:colOff>
      <xdr:row>62</xdr:row>
      <xdr:rowOff>21227</xdr:rowOff>
    </xdr:to>
    <xdr:cxnSp macro="">
      <xdr:nvCxnSpPr>
        <xdr:cNvPr id="555" name="直線コネクタ 554">
          <a:extLst>
            <a:ext uri="{FF2B5EF4-FFF2-40B4-BE49-F238E27FC236}">
              <a16:creationId xmlns:a16="http://schemas.microsoft.com/office/drawing/2014/main" id="{906EF07F-A9B0-4D13-8757-1A60D0DE63C5}"/>
            </a:ext>
          </a:extLst>
        </xdr:cNvPr>
        <xdr:cNvCxnSpPr/>
      </xdr:nvCxnSpPr>
      <xdr:spPr>
        <a:xfrm>
          <a:off x="13703300" y="106315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96157</xdr:rowOff>
    </xdr:from>
    <xdr:to>
      <xdr:col>67</xdr:col>
      <xdr:colOff>101600</xdr:colOff>
      <xdr:row>62</xdr:row>
      <xdr:rowOff>26307</xdr:rowOff>
    </xdr:to>
    <xdr:sp macro="" textlink="">
      <xdr:nvSpPr>
        <xdr:cNvPr id="556" name="楕円 555">
          <a:extLst>
            <a:ext uri="{FF2B5EF4-FFF2-40B4-BE49-F238E27FC236}">
              <a16:creationId xmlns:a16="http://schemas.microsoft.com/office/drawing/2014/main" id="{5F038276-F429-44E3-8E48-5CE40BEE3F5D}"/>
            </a:ext>
          </a:extLst>
        </xdr:cNvPr>
        <xdr:cNvSpPr/>
      </xdr:nvSpPr>
      <xdr:spPr>
        <a:xfrm>
          <a:off x="12763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146957</xdr:rowOff>
    </xdr:from>
    <xdr:to>
      <xdr:col>71</xdr:col>
      <xdr:colOff>177800</xdr:colOff>
      <xdr:row>62</xdr:row>
      <xdr:rowOff>1633</xdr:rowOff>
    </xdr:to>
    <xdr:cxnSp macro="">
      <xdr:nvCxnSpPr>
        <xdr:cNvPr id="557" name="直線コネクタ 556">
          <a:extLst>
            <a:ext uri="{FF2B5EF4-FFF2-40B4-BE49-F238E27FC236}">
              <a16:creationId xmlns:a16="http://schemas.microsoft.com/office/drawing/2014/main" id="{45EEC7A5-6389-4DD0-A47E-0569B277BD54}"/>
            </a:ext>
          </a:extLst>
        </xdr:cNvPr>
        <xdr:cNvCxnSpPr/>
      </xdr:nvCxnSpPr>
      <xdr:spPr>
        <a:xfrm>
          <a:off x="12814300" y="106054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BF604E5C-E1FA-4EC6-A6B0-0931906E5237}"/>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B2E9DB8-E10F-476E-9E2C-B5D333EE6288}"/>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9D335E74-D54C-4FC0-8C76-10335ECC2284}"/>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007AD0F0-8D8E-4AB3-8F0A-E1E186CB1E6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82749</xdr:rowOff>
    </xdr:from>
    <xdr:ext cx="405111" cy="259045"/>
    <xdr:sp macro="" textlink="">
      <xdr:nvSpPr>
        <xdr:cNvPr id="562" name="n_1mainValue【学校施設】&#10;有形固定資産減価償却率">
          <a:extLst>
            <a:ext uri="{FF2B5EF4-FFF2-40B4-BE49-F238E27FC236}">
              <a16:creationId xmlns:a16="http://schemas.microsoft.com/office/drawing/2014/main" id="{1EA137E0-679B-49A7-BD73-F0CCBFC245B4}"/>
            </a:ext>
          </a:extLst>
        </xdr:cNvPr>
        <xdr:cNvSpPr txBox="1"/>
      </xdr:nvSpPr>
      <xdr:spPr>
        <a:xfrm>
          <a:off x="15266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63154</xdr:rowOff>
    </xdr:from>
    <xdr:ext cx="405111" cy="259045"/>
    <xdr:sp macro="" textlink="">
      <xdr:nvSpPr>
        <xdr:cNvPr id="563" name="n_2mainValue【学校施設】&#10;有形固定資産減価償却率">
          <a:extLst>
            <a:ext uri="{FF2B5EF4-FFF2-40B4-BE49-F238E27FC236}">
              <a16:creationId xmlns:a16="http://schemas.microsoft.com/office/drawing/2014/main" id="{22CB6968-7F7F-4104-B115-B6F0B0CB0EE1}"/>
            </a:ext>
          </a:extLst>
        </xdr:cNvPr>
        <xdr:cNvSpPr txBox="1"/>
      </xdr:nvSpPr>
      <xdr:spPr>
        <a:xfrm>
          <a:off x="14389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43560</xdr:rowOff>
    </xdr:from>
    <xdr:ext cx="405111" cy="259045"/>
    <xdr:sp macro="" textlink="">
      <xdr:nvSpPr>
        <xdr:cNvPr id="564" name="n_3mainValue【学校施設】&#10;有形固定資産減価償却率">
          <a:extLst>
            <a:ext uri="{FF2B5EF4-FFF2-40B4-BE49-F238E27FC236}">
              <a16:creationId xmlns:a16="http://schemas.microsoft.com/office/drawing/2014/main" id="{94EEBEBF-A28D-41A9-A4AA-920469840102}"/>
            </a:ext>
          </a:extLst>
        </xdr:cNvPr>
        <xdr:cNvSpPr txBox="1"/>
      </xdr:nvSpPr>
      <xdr:spPr>
        <a:xfrm>
          <a:off x="13500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17434</xdr:rowOff>
    </xdr:from>
    <xdr:ext cx="405111" cy="259045"/>
    <xdr:sp macro="" textlink="">
      <xdr:nvSpPr>
        <xdr:cNvPr id="565" name="n_4mainValue【学校施設】&#10;有形固定資産減価償却率">
          <a:extLst>
            <a:ext uri="{FF2B5EF4-FFF2-40B4-BE49-F238E27FC236}">
              <a16:creationId xmlns:a16="http://schemas.microsoft.com/office/drawing/2014/main" id="{084C43C9-ADF6-4B24-B839-51043683C2E5}"/>
            </a:ext>
          </a:extLst>
        </xdr:cNvPr>
        <xdr:cNvSpPr txBox="1"/>
      </xdr:nvSpPr>
      <xdr:spPr>
        <a:xfrm>
          <a:off x="12611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1DDD7D67-5BEC-45B5-9084-D350CDC8D1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F874E8D-A58C-4B5F-8573-760A27D769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C1A4B18-1C77-4047-A74E-27F162C608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2F1C2EB9-D0E4-48C3-B0AA-AC1768DA96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71AD10AF-0893-492E-98BF-C0D0FA8E68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562B98E5-1E9A-4406-B4D0-65939F3088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34957076-FECB-45EB-AD90-8E9A2EB78E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DB8FD695-83DF-4608-A2E3-1F276DFF25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9BF01A0E-C17F-4908-9228-860E3D9B1F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0D9C937-6E46-4DFE-973B-28911BDA543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D13D0A92-C2ED-4216-8556-8A9C3F86673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20F318AF-D2B7-4349-89A3-965FA2E2157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6F184ADB-09DA-4E15-B1B0-139BEEAF772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FED948CD-A4E3-4E01-8B49-156D2236EE94}"/>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F8BF130F-32CD-4D6E-A66F-03EE2A49D69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28B3DEDE-255D-4DB4-81F5-43086465396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91A433F5-16E3-491A-89C8-D68C35A8909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B104E325-9BEC-45FC-8348-45E0E223EBC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20A389E4-267F-46BB-8DAC-CDC44D1899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68640893-A0EA-4859-8A47-BD6108D20A3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9BF438B6-4045-4923-A036-43424EE654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B351F366-44F9-4B87-9F90-515B131003AB}"/>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C40886F5-4EF6-422A-BBD5-53DB3FA12F2B}"/>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B65D2194-4FCF-4D7A-9092-BEE9125AC677}"/>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1AD9966A-1871-48B7-83B9-58CA86B48B12}"/>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D7369E58-2530-4A25-A161-73ACA2D08EF7}"/>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7FF583F6-D68D-4860-A87E-15C6418FE777}"/>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CDDE918E-2D02-4EDA-8877-37C6E469FBC1}"/>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FD12219F-F12A-4E68-B725-D3EEB8DEA596}"/>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1E89E952-227A-4B6C-907C-EFFEF8A43FBE}"/>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A3B36B2E-3415-4352-AC18-10D649E7F97A}"/>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891DB49C-BDFA-46D9-B44D-D58FF3F501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48B2D815-ED6F-46FC-8B11-5F82030C1F5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9CFB82A-8B86-4033-A40C-CC57A2DE8E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2C121DA-6D04-42EA-8113-FC6845AFBE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61FE52A-3929-4214-BF73-FDE2E241FF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BA4AB78-2CA3-4ED8-98CB-F38E4CAD75F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109997</xdr:rowOff>
    </xdr:from>
    <xdr:to>
      <xdr:col>116</xdr:col>
      <xdr:colOff>114300</xdr:colOff>
      <xdr:row>63</xdr:row>
      <xdr:rowOff>40147</xdr:rowOff>
    </xdr:to>
    <xdr:sp macro="" textlink="">
      <xdr:nvSpPr>
        <xdr:cNvPr id="603" name="楕円 602">
          <a:extLst>
            <a:ext uri="{FF2B5EF4-FFF2-40B4-BE49-F238E27FC236}">
              <a16:creationId xmlns:a16="http://schemas.microsoft.com/office/drawing/2014/main" id="{943D088A-5DBD-4EB2-84DC-3B7417BCD8AA}"/>
            </a:ext>
          </a:extLst>
        </xdr:cNvPr>
        <xdr:cNvSpPr/>
      </xdr:nvSpPr>
      <xdr:spPr>
        <a:xfrm>
          <a:off x="22110700" y="107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88424</xdr:rowOff>
    </xdr:from>
    <xdr:ext cx="469744" cy="259045"/>
    <xdr:sp macro="" textlink="">
      <xdr:nvSpPr>
        <xdr:cNvPr id="604" name="【学校施設】&#10;一人当たり面積該当値テキスト">
          <a:extLst>
            <a:ext uri="{FF2B5EF4-FFF2-40B4-BE49-F238E27FC236}">
              <a16:creationId xmlns:a16="http://schemas.microsoft.com/office/drawing/2014/main" id="{C4621488-F501-49F2-9B48-9E42C8A204CA}"/>
            </a:ext>
          </a:extLst>
        </xdr:cNvPr>
        <xdr:cNvSpPr txBox="1"/>
      </xdr:nvSpPr>
      <xdr:spPr>
        <a:xfrm>
          <a:off x="22199600" y="1071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114249</xdr:rowOff>
    </xdr:from>
    <xdr:to>
      <xdr:col>112</xdr:col>
      <xdr:colOff>38100</xdr:colOff>
      <xdr:row>63</xdr:row>
      <xdr:rowOff>44399</xdr:rowOff>
    </xdr:to>
    <xdr:sp macro="" textlink="">
      <xdr:nvSpPr>
        <xdr:cNvPr id="605" name="楕円 604">
          <a:extLst>
            <a:ext uri="{FF2B5EF4-FFF2-40B4-BE49-F238E27FC236}">
              <a16:creationId xmlns:a16="http://schemas.microsoft.com/office/drawing/2014/main" id="{43D0AA91-DC6F-420D-87D3-E6C557A28072}"/>
            </a:ext>
          </a:extLst>
        </xdr:cNvPr>
        <xdr:cNvSpPr/>
      </xdr:nvSpPr>
      <xdr:spPr>
        <a:xfrm>
          <a:off x="21272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160797</xdr:rowOff>
    </xdr:from>
    <xdr:to>
      <xdr:col>116</xdr:col>
      <xdr:colOff>63500</xdr:colOff>
      <xdr:row>62</xdr:row>
      <xdr:rowOff>165049</xdr:rowOff>
    </xdr:to>
    <xdr:cxnSp macro="">
      <xdr:nvCxnSpPr>
        <xdr:cNvPr id="606" name="直線コネクタ 605">
          <a:extLst>
            <a:ext uri="{FF2B5EF4-FFF2-40B4-BE49-F238E27FC236}">
              <a16:creationId xmlns:a16="http://schemas.microsoft.com/office/drawing/2014/main" id="{6729913C-0077-4E09-B4DC-BEEB1C35623F}"/>
            </a:ext>
          </a:extLst>
        </xdr:cNvPr>
        <xdr:cNvCxnSpPr/>
      </xdr:nvCxnSpPr>
      <xdr:spPr>
        <a:xfrm flipV="1">
          <a:off x="21323300" y="10790697"/>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120879</xdr:rowOff>
    </xdr:from>
    <xdr:to>
      <xdr:col>107</xdr:col>
      <xdr:colOff>101600</xdr:colOff>
      <xdr:row>63</xdr:row>
      <xdr:rowOff>51029</xdr:rowOff>
    </xdr:to>
    <xdr:sp macro="" textlink="">
      <xdr:nvSpPr>
        <xdr:cNvPr id="607" name="楕円 606">
          <a:extLst>
            <a:ext uri="{FF2B5EF4-FFF2-40B4-BE49-F238E27FC236}">
              <a16:creationId xmlns:a16="http://schemas.microsoft.com/office/drawing/2014/main" id="{31558991-7986-46F9-A9B8-D21DCE26F99A}"/>
            </a:ext>
          </a:extLst>
        </xdr:cNvPr>
        <xdr:cNvSpPr/>
      </xdr:nvSpPr>
      <xdr:spPr>
        <a:xfrm>
          <a:off x="20383500" y="107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165049</xdr:rowOff>
    </xdr:from>
    <xdr:to>
      <xdr:col>111</xdr:col>
      <xdr:colOff>177800</xdr:colOff>
      <xdr:row>63</xdr:row>
      <xdr:rowOff>229</xdr:rowOff>
    </xdr:to>
    <xdr:cxnSp macro="">
      <xdr:nvCxnSpPr>
        <xdr:cNvPr id="608" name="直線コネクタ 607">
          <a:extLst>
            <a:ext uri="{FF2B5EF4-FFF2-40B4-BE49-F238E27FC236}">
              <a16:creationId xmlns:a16="http://schemas.microsoft.com/office/drawing/2014/main" id="{7A3AF81B-B9B3-4902-9DCF-9F890FF1A3B1}"/>
            </a:ext>
          </a:extLst>
        </xdr:cNvPr>
        <xdr:cNvCxnSpPr/>
      </xdr:nvCxnSpPr>
      <xdr:spPr>
        <a:xfrm flipV="1">
          <a:off x="20434300" y="1079494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124491</xdr:rowOff>
    </xdr:from>
    <xdr:to>
      <xdr:col>102</xdr:col>
      <xdr:colOff>165100</xdr:colOff>
      <xdr:row>63</xdr:row>
      <xdr:rowOff>54641</xdr:rowOff>
    </xdr:to>
    <xdr:sp macro="" textlink="">
      <xdr:nvSpPr>
        <xdr:cNvPr id="609" name="楕円 608">
          <a:extLst>
            <a:ext uri="{FF2B5EF4-FFF2-40B4-BE49-F238E27FC236}">
              <a16:creationId xmlns:a16="http://schemas.microsoft.com/office/drawing/2014/main" id="{CBE27E8E-CC9B-407F-8D4D-752A42DBF5F7}"/>
            </a:ext>
          </a:extLst>
        </xdr:cNvPr>
        <xdr:cNvSpPr/>
      </xdr:nvSpPr>
      <xdr:spPr>
        <a:xfrm>
          <a:off x="19494500" y="107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229</xdr:rowOff>
    </xdr:from>
    <xdr:to>
      <xdr:col>107</xdr:col>
      <xdr:colOff>50800</xdr:colOff>
      <xdr:row>63</xdr:row>
      <xdr:rowOff>3841</xdr:rowOff>
    </xdr:to>
    <xdr:cxnSp macro="">
      <xdr:nvCxnSpPr>
        <xdr:cNvPr id="610" name="直線コネクタ 609">
          <a:extLst>
            <a:ext uri="{FF2B5EF4-FFF2-40B4-BE49-F238E27FC236}">
              <a16:creationId xmlns:a16="http://schemas.microsoft.com/office/drawing/2014/main" id="{823CAF3C-1F05-4150-B41A-92D532C3C262}"/>
            </a:ext>
          </a:extLst>
        </xdr:cNvPr>
        <xdr:cNvCxnSpPr/>
      </xdr:nvCxnSpPr>
      <xdr:spPr>
        <a:xfrm flipV="1">
          <a:off x="19545300" y="10801579"/>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129017</xdr:rowOff>
    </xdr:from>
    <xdr:to>
      <xdr:col>98</xdr:col>
      <xdr:colOff>38100</xdr:colOff>
      <xdr:row>63</xdr:row>
      <xdr:rowOff>59167</xdr:rowOff>
    </xdr:to>
    <xdr:sp macro="" textlink="">
      <xdr:nvSpPr>
        <xdr:cNvPr id="611" name="楕円 610">
          <a:extLst>
            <a:ext uri="{FF2B5EF4-FFF2-40B4-BE49-F238E27FC236}">
              <a16:creationId xmlns:a16="http://schemas.microsoft.com/office/drawing/2014/main" id="{BD8689F6-9F38-499A-891B-798DA69A617C}"/>
            </a:ext>
          </a:extLst>
        </xdr:cNvPr>
        <xdr:cNvSpPr/>
      </xdr:nvSpPr>
      <xdr:spPr>
        <a:xfrm>
          <a:off x="18605500" y="1075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3841</xdr:rowOff>
    </xdr:from>
    <xdr:to>
      <xdr:col>102</xdr:col>
      <xdr:colOff>114300</xdr:colOff>
      <xdr:row>63</xdr:row>
      <xdr:rowOff>8367</xdr:rowOff>
    </xdr:to>
    <xdr:cxnSp macro="">
      <xdr:nvCxnSpPr>
        <xdr:cNvPr id="612" name="直線コネクタ 611">
          <a:extLst>
            <a:ext uri="{FF2B5EF4-FFF2-40B4-BE49-F238E27FC236}">
              <a16:creationId xmlns:a16="http://schemas.microsoft.com/office/drawing/2014/main" id="{24FAE007-B4FD-4A89-BC8E-FE9CC657EEA7}"/>
            </a:ext>
          </a:extLst>
        </xdr:cNvPr>
        <xdr:cNvCxnSpPr/>
      </xdr:nvCxnSpPr>
      <xdr:spPr>
        <a:xfrm flipV="1">
          <a:off x="18656300" y="10805191"/>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5FF2CC1A-A059-471A-A024-F222091CA5A4}"/>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BE763D2C-5064-43BD-8730-245926177C7B}"/>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C5CAEDF7-1AC8-4063-96D4-AA2A1763918D}"/>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07714507-3364-43D1-9B03-67CD686E331F}"/>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35526</xdr:rowOff>
    </xdr:from>
    <xdr:ext cx="469744" cy="259045"/>
    <xdr:sp macro="" textlink="">
      <xdr:nvSpPr>
        <xdr:cNvPr id="617" name="n_1mainValue【学校施設】&#10;一人当たり面積">
          <a:extLst>
            <a:ext uri="{FF2B5EF4-FFF2-40B4-BE49-F238E27FC236}">
              <a16:creationId xmlns:a16="http://schemas.microsoft.com/office/drawing/2014/main" id="{4EF42D94-B446-4FCB-AF3D-D3F75C0189B5}"/>
            </a:ext>
          </a:extLst>
        </xdr:cNvPr>
        <xdr:cNvSpPr txBox="1"/>
      </xdr:nvSpPr>
      <xdr:spPr>
        <a:xfrm>
          <a:off x="21075727" y="108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42156</xdr:rowOff>
    </xdr:from>
    <xdr:ext cx="469744" cy="259045"/>
    <xdr:sp macro="" textlink="">
      <xdr:nvSpPr>
        <xdr:cNvPr id="618" name="n_2mainValue【学校施設】&#10;一人当たり面積">
          <a:extLst>
            <a:ext uri="{FF2B5EF4-FFF2-40B4-BE49-F238E27FC236}">
              <a16:creationId xmlns:a16="http://schemas.microsoft.com/office/drawing/2014/main" id="{68BE85DE-70D9-4CA9-BEB4-DD9E845CC4E8}"/>
            </a:ext>
          </a:extLst>
        </xdr:cNvPr>
        <xdr:cNvSpPr txBox="1"/>
      </xdr:nvSpPr>
      <xdr:spPr>
        <a:xfrm>
          <a:off x="20199427" y="10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45768</xdr:rowOff>
    </xdr:from>
    <xdr:ext cx="469744" cy="259045"/>
    <xdr:sp macro="" textlink="">
      <xdr:nvSpPr>
        <xdr:cNvPr id="619" name="n_3mainValue【学校施設】&#10;一人当たり面積">
          <a:extLst>
            <a:ext uri="{FF2B5EF4-FFF2-40B4-BE49-F238E27FC236}">
              <a16:creationId xmlns:a16="http://schemas.microsoft.com/office/drawing/2014/main" id="{84CE808D-2341-403B-B18E-0279927B11E8}"/>
            </a:ext>
          </a:extLst>
        </xdr:cNvPr>
        <xdr:cNvSpPr txBox="1"/>
      </xdr:nvSpPr>
      <xdr:spPr>
        <a:xfrm>
          <a:off x="19310427" y="1084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50294</xdr:rowOff>
    </xdr:from>
    <xdr:ext cx="469744" cy="259045"/>
    <xdr:sp macro="" textlink="">
      <xdr:nvSpPr>
        <xdr:cNvPr id="620" name="n_4mainValue【学校施設】&#10;一人当たり面積">
          <a:extLst>
            <a:ext uri="{FF2B5EF4-FFF2-40B4-BE49-F238E27FC236}">
              <a16:creationId xmlns:a16="http://schemas.microsoft.com/office/drawing/2014/main" id="{224F90B4-A668-4967-B168-C06A2A4BAF11}"/>
            </a:ext>
          </a:extLst>
        </xdr:cNvPr>
        <xdr:cNvSpPr txBox="1"/>
      </xdr:nvSpPr>
      <xdr:spPr>
        <a:xfrm>
          <a:off x="18421427" y="1085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A33918-7978-4168-910F-2E7F4F6424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0F8B551-4A69-4F45-8649-2358E9FDD0E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3710984B-BF07-4FE6-B8E6-B9654982E92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961104A6-FF94-4A0B-94A2-5B2E4089A23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26BA616A-8A46-41FF-B4A3-ED1AF49ECF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BC4D3033-03C4-4403-82D8-F314916713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DE69DCFB-240F-4DA6-ABC7-632F27B0F75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AE9CE85C-4532-479C-BFB2-42B5D1493B8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9D292F1C-54FD-4F5E-94C8-A6A2C81B405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9F8CE266-3F15-4E25-AEE0-97E67708A4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CE88CE88-663B-4A2B-BE4D-BCED4A142F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B49B4408-C90F-4C1C-83DF-E7D576F92B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2441B62E-DD5F-47B2-84F5-E5A6B38B66C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6CC4A452-EAF1-4289-ACC2-2874EB6622B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40F4160A-4516-4444-A6D6-91F7861FE6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5A3C35B2-E4DA-4DAD-9628-1C4CAA73E0C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DA8AFC6C-500E-4B8F-B67A-E5FEC86981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8852FF97-35B7-4C1E-951C-011D1E6D85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10BAE15F-9B04-4818-9595-062D3D07C9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E5A9489F-DEBD-4615-8C51-A38359C66C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2AABFE64-902C-4811-821F-94EAB252E0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9C4CF8C8-A9EB-4782-80EA-964F812B59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3DF0CA94-FA43-4B17-A5C0-98FDCE9042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EFD8E44C-34A5-4BB0-8677-E6939DC39E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3A099F3E-F428-401A-BCD2-07A2526A43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21412C7C-AEA6-45AD-92A6-0A49B0FCAF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E5C77666-8FD1-42E3-9544-7AF74F8AC03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578DEEF6-5A58-4BD9-9919-6FF7531D12C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DE9B70E0-DFA5-4396-987E-702AE7FB2CA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A8EB1C1C-7014-4123-97EF-D5E519E2764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51038730-21AD-4314-B6BA-90240F103E7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4F181F2B-D197-4097-AEC5-B67CF2F4D03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275AAED5-19A9-4681-B29B-D09B2957E78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6845FAF0-3AC3-4735-BECB-3CE886C2F24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E4322295-F75D-4250-AC97-09F64F11309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6F3B4D6B-4246-412C-BE7D-63832170520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1794F58-FDE8-44E2-B631-8ADFEE5E68E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5C45F5E3-167E-49E7-8AF3-DE265A5AF2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56699DC4-A021-4FCB-97A0-27DB9E5DA4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1832250F-D4E2-4792-AAB4-AC8AEA5D6CA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D79951D7-BD1A-40C1-B5E2-788FDFB6F8A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2AE03329-A6D8-47CA-8FA4-877AFD1E9992}"/>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21E54EA3-3E8D-4123-A8FF-3C3CC8504A6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8AC4BF23-D6DA-49D8-9F4E-46A811D4920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26B9BB14-DC48-4077-B94A-771D8C4BEBB6}"/>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C42ECD9C-0E83-4B0F-85A4-E5DD374F8131}"/>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385BD1CD-99E2-4682-8A2F-0C5CC84298D5}"/>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DA55BCD0-5186-432A-ACEC-90C36C92FBA5}"/>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DF4805F0-4B17-40EE-BBB5-D25499F13823}"/>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9C391354-4885-48FF-B182-389C98D7FA7D}"/>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A5F8FA53-B066-4144-915B-C7579BD711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B056E12E-5BE1-44FA-A672-88D6073D26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2753D3E-4381-494C-872D-302B640B21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1088308-DD9A-4221-96DA-2342FD6DDD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A628C8FD-39DB-4EFA-B779-4D932D14B7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99061</xdr:rowOff>
    </xdr:from>
    <xdr:to>
      <xdr:col>85</xdr:col>
      <xdr:colOff>177800</xdr:colOff>
      <xdr:row>107</xdr:row>
      <xdr:rowOff>29211</xdr:rowOff>
    </xdr:to>
    <xdr:sp macro="" textlink="">
      <xdr:nvSpPr>
        <xdr:cNvPr id="676" name="楕円 675">
          <a:extLst>
            <a:ext uri="{FF2B5EF4-FFF2-40B4-BE49-F238E27FC236}">
              <a16:creationId xmlns:a16="http://schemas.microsoft.com/office/drawing/2014/main" id="{FEA7B7D6-E03D-4908-AA0F-B9CCA76126E7}"/>
            </a:ext>
          </a:extLst>
        </xdr:cNvPr>
        <xdr:cNvSpPr/>
      </xdr:nvSpPr>
      <xdr:spPr>
        <a:xfrm>
          <a:off x="162687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13988</xdr:rowOff>
    </xdr:from>
    <xdr:ext cx="405111" cy="259045"/>
    <xdr:sp macro="" textlink="">
      <xdr:nvSpPr>
        <xdr:cNvPr id="677" name="【公民館】&#10;有形固定資産減価償却率該当値テキスト">
          <a:extLst>
            <a:ext uri="{FF2B5EF4-FFF2-40B4-BE49-F238E27FC236}">
              <a16:creationId xmlns:a16="http://schemas.microsoft.com/office/drawing/2014/main" id="{4DFB7477-2D3F-4FE8-8079-B95F29F4295D}"/>
            </a:ext>
          </a:extLst>
        </xdr:cNvPr>
        <xdr:cNvSpPr txBox="1"/>
      </xdr:nvSpPr>
      <xdr:spPr>
        <a:xfrm>
          <a:off x="16357600" y="181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58420</xdr:rowOff>
    </xdr:from>
    <xdr:to>
      <xdr:col>81</xdr:col>
      <xdr:colOff>101600</xdr:colOff>
      <xdr:row>106</xdr:row>
      <xdr:rowOff>160020</xdr:rowOff>
    </xdr:to>
    <xdr:sp macro="" textlink="">
      <xdr:nvSpPr>
        <xdr:cNvPr id="678" name="楕円 677">
          <a:extLst>
            <a:ext uri="{FF2B5EF4-FFF2-40B4-BE49-F238E27FC236}">
              <a16:creationId xmlns:a16="http://schemas.microsoft.com/office/drawing/2014/main" id="{604485AA-3B21-4316-8686-821C6F734E53}"/>
            </a:ext>
          </a:extLst>
        </xdr:cNvPr>
        <xdr:cNvSpPr/>
      </xdr:nvSpPr>
      <xdr:spPr>
        <a:xfrm>
          <a:off x="15430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109220</xdr:rowOff>
    </xdr:from>
    <xdr:to>
      <xdr:col>85</xdr:col>
      <xdr:colOff>127000</xdr:colOff>
      <xdr:row>106</xdr:row>
      <xdr:rowOff>149861</xdr:rowOff>
    </xdr:to>
    <xdr:cxnSp macro="">
      <xdr:nvCxnSpPr>
        <xdr:cNvPr id="679" name="直線コネクタ 678">
          <a:extLst>
            <a:ext uri="{FF2B5EF4-FFF2-40B4-BE49-F238E27FC236}">
              <a16:creationId xmlns:a16="http://schemas.microsoft.com/office/drawing/2014/main" id="{453C3CDE-24F7-4A9A-A598-D7A7970A7983}"/>
            </a:ext>
          </a:extLst>
        </xdr:cNvPr>
        <xdr:cNvCxnSpPr/>
      </xdr:nvCxnSpPr>
      <xdr:spPr>
        <a:xfrm>
          <a:off x="15481300" y="18282920"/>
          <a:ext cx="8382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680" name="楕円 679">
          <a:extLst>
            <a:ext uri="{FF2B5EF4-FFF2-40B4-BE49-F238E27FC236}">
              <a16:creationId xmlns:a16="http://schemas.microsoft.com/office/drawing/2014/main" id="{9DDC94E3-550F-45E6-A4B6-86C1BC90DFE6}"/>
            </a:ext>
          </a:extLst>
        </xdr:cNvPr>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109220</xdr:rowOff>
    </xdr:to>
    <xdr:cxnSp macro="">
      <xdr:nvCxnSpPr>
        <xdr:cNvPr id="681" name="直線コネクタ 680">
          <a:extLst>
            <a:ext uri="{FF2B5EF4-FFF2-40B4-BE49-F238E27FC236}">
              <a16:creationId xmlns:a16="http://schemas.microsoft.com/office/drawing/2014/main" id="{5838BDAC-4F16-4F47-BDF7-2BD75FDAA0EA}"/>
            </a:ext>
          </a:extLst>
        </xdr:cNvPr>
        <xdr:cNvCxnSpPr/>
      </xdr:nvCxnSpPr>
      <xdr:spPr>
        <a:xfrm>
          <a:off x="14592300" y="182384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142239</xdr:rowOff>
    </xdr:from>
    <xdr:to>
      <xdr:col>72</xdr:col>
      <xdr:colOff>38100</xdr:colOff>
      <xdr:row>106</xdr:row>
      <xdr:rowOff>72389</xdr:rowOff>
    </xdr:to>
    <xdr:sp macro="" textlink="">
      <xdr:nvSpPr>
        <xdr:cNvPr id="682" name="楕円 681">
          <a:extLst>
            <a:ext uri="{FF2B5EF4-FFF2-40B4-BE49-F238E27FC236}">
              <a16:creationId xmlns:a16="http://schemas.microsoft.com/office/drawing/2014/main" id="{CE7D03D6-512C-4047-9A7D-693366D2F02B}"/>
            </a:ext>
          </a:extLst>
        </xdr:cNvPr>
        <xdr:cNvSpPr/>
      </xdr:nvSpPr>
      <xdr:spPr>
        <a:xfrm>
          <a:off x="13652500" y="181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21589</xdr:rowOff>
    </xdr:from>
    <xdr:to>
      <xdr:col>76</xdr:col>
      <xdr:colOff>114300</xdr:colOff>
      <xdr:row>106</xdr:row>
      <xdr:rowOff>64770</xdr:rowOff>
    </xdr:to>
    <xdr:cxnSp macro="">
      <xdr:nvCxnSpPr>
        <xdr:cNvPr id="683" name="直線コネクタ 682">
          <a:extLst>
            <a:ext uri="{FF2B5EF4-FFF2-40B4-BE49-F238E27FC236}">
              <a16:creationId xmlns:a16="http://schemas.microsoft.com/office/drawing/2014/main" id="{4DDB1126-F947-4250-B5FF-40CF94F2F93F}"/>
            </a:ext>
          </a:extLst>
        </xdr:cNvPr>
        <xdr:cNvCxnSpPr/>
      </xdr:nvCxnSpPr>
      <xdr:spPr>
        <a:xfrm>
          <a:off x="13703300" y="1819528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95250</xdr:rowOff>
    </xdr:from>
    <xdr:to>
      <xdr:col>67</xdr:col>
      <xdr:colOff>101600</xdr:colOff>
      <xdr:row>106</xdr:row>
      <xdr:rowOff>25400</xdr:rowOff>
    </xdr:to>
    <xdr:sp macro="" textlink="">
      <xdr:nvSpPr>
        <xdr:cNvPr id="684" name="楕円 683">
          <a:extLst>
            <a:ext uri="{FF2B5EF4-FFF2-40B4-BE49-F238E27FC236}">
              <a16:creationId xmlns:a16="http://schemas.microsoft.com/office/drawing/2014/main" id="{464E7829-B78B-42DE-A943-38098215613A}"/>
            </a:ext>
          </a:extLst>
        </xdr:cNvPr>
        <xdr:cNvSpPr/>
      </xdr:nvSpPr>
      <xdr:spPr>
        <a:xfrm>
          <a:off x="127635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146050</xdr:rowOff>
    </xdr:from>
    <xdr:to>
      <xdr:col>71</xdr:col>
      <xdr:colOff>177800</xdr:colOff>
      <xdr:row>106</xdr:row>
      <xdr:rowOff>21589</xdr:rowOff>
    </xdr:to>
    <xdr:cxnSp macro="">
      <xdr:nvCxnSpPr>
        <xdr:cNvPr id="685" name="直線コネクタ 684">
          <a:extLst>
            <a:ext uri="{FF2B5EF4-FFF2-40B4-BE49-F238E27FC236}">
              <a16:creationId xmlns:a16="http://schemas.microsoft.com/office/drawing/2014/main" id="{63F432C2-D531-42D8-97CA-F6BC9DEF4243}"/>
            </a:ext>
          </a:extLst>
        </xdr:cNvPr>
        <xdr:cNvCxnSpPr/>
      </xdr:nvCxnSpPr>
      <xdr:spPr>
        <a:xfrm>
          <a:off x="12814300" y="18148300"/>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0127ACEE-A499-4E18-B5DC-8B322C455A98}"/>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F2740A8D-F9C2-4352-90AB-21A8C7B50C47}"/>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AC7F4A1E-0DE1-48B1-84B1-7E8F128F141E}"/>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0AE046D9-CCD1-4DA2-8B6A-B7434A7EF546}"/>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151147</xdr:rowOff>
    </xdr:from>
    <xdr:ext cx="405111" cy="259045"/>
    <xdr:sp macro="" textlink="">
      <xdr:nvSpPr>
        <xdr:cNvPr id="690" name="n_1mainValue【公民館】&#10;有形固定資産減価償却率">
          <a:extLst>
            <a:ext uri="{FF2B5EF4-FFF2-40B4-BE49-F238E27FC236}">
              <a16:creationId xmlns:a16="http://schemas.microsoft.com/office/drawing/2014/main" id="{90FB5830-E08A-4F4B-A48E-C6747C744173}"/>
            </a:ext>
          </a:extLst>
        </xdr:cNvPr>
        <xdr:cNvSpPr txBox="1"/>
      </xdr:nvSpPr>
      <xdr:spPr>
        <a:xfrm>
          <a:off x="15266044" y="183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691" name="n_2mainValue【公民館】&#10;有形固定資産減価償却率">
          <a:extLst>
            <a:ext uri="{FF2B5EF4-FFF2-40B4-BE49-F238E27FC236}">
              <a16:creationId xmlns:a16="http://schemas.microsoft.com/office/drawing/2014/main" id="{D74120B9-BE2B-4689-96A7-AC3DA293B8E1}"/>
            </a:ext>
          </a:extLst>
        </xdr:cNvPr>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63516</xdr:rowOff>
    </xdr:from>
    <xdr:ext cx="405111" cy="259045"/>
    <xdr:sp macro="" textlink="">
      <xdr:nvSpPr>
        <xdr:cNvPr id="692" name="n_3mainValue【公民館】&#10;有形固定資産減価償却率">
          <a:extLst>
            <a:ext uri="{FF2B5EF4-FFF2-40B4-BE49-F238E27FC236}">
              <a16:creationId xmlns:a16="http://schemas.microsoft.com/office/drawing/2014/main" id="{44946423-84F3-4718-83A5-179C439FF80D}"/>
            </a:ext>
          </a:extLst>
        </xdr:cNvPr>
        <xdr:cNvSpPr txBox="1"/>
      </xdr:nvSpPr>
      <xdr:spPr>
        <a:xfrm>
          <a:off x="13500744" y="1823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16527</xdr:rowOff>
    </xdr:from>
    <xdr:ext cx="405111" cy="259045"/>
    <xdr:sp macro="" textlink="">
      <xdr:nvSpPr>
        <xdr:cNvPr id="693" name="n_4mainValue【公民館】&#10;有形固定資産減価償却率">
          <a:extLst>
            <a:ext uri="{FF2B5EF4-FFF2-40B4-BE49-F238E27FC236}">
              <a16:creationId xmlns:a16="http://schemas.microsoft.com/office/drawing/2014/main" id="{7A0BF176-9DCE-428A-8E94-0F4B36F7E8C8}"/>
            </a:ext>
          </a:extLst>
        </xdr:cNvPr>
        <xdr:cNvSpPr txBox="1"/>
      </xdr:nvSpPr>
      <xdr:spPr>
        <a:xfrm>
          <a:off x="12611744" y="181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35CA45C9-DFA7-4A57-807A-12A684E297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129F701B-F773-49B6-9F2E-D01E09949D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CAA49A17-9E05-4AE4-A96D-D2307B0D09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C61E3BE1-1555-497D-A040-7D6D248C97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BD5EE231-D384-478C-B54B-A903C083EB4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984FBE47-E7DB-4C67-8D76-3E7A573F16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45ABB967-D623-4E6B-92A8-6FF971136F8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FFCCDC65-558D-4C0B-A5D0-340B3A36D29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502EC65C-8C96-4BAB-A885-CA5DD52A65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41D3A174-B447-45DD-8B45-1D5A727AC0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D0BCBA9-92A3-4503-A3F8-FEA98D9676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C4E65B59-DF8A-4592-BA33-1470F0A33B3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D735B783-70EA-4C8C-964F-B89B382C82B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29AF4D35-1112-44F4-9ED0-101761042FA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9A4B0087-EB65-467C-84D9-F971C9A99FA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BA2C2AD1-2E0A-494D-82B6-0D05014C7F4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92A3AC97-1ED5-4A2F-8066-204827D2CFF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1A2FEE86-2EF8-402C-BC35-E2FF01D354CC}"/>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5C3DCC68-DD4B-4C5D-A922-B852CD7CF0E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682369BA-EC24-4F9B-982B-3749EDF445D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2BFF7DF4-F60C-4F7C-9E13-1239C24BC9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F4A00008-23CD-4C32-8C00-587A4842623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7FEE74E-EB2E-4322-9532-D9B2F2681C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67D25C8F-F4D0-4AAC-BB03-44A96635EA17}"/>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5D37C730-F41C-44B4-9D25-F69EE8EE8196}"/>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94026500-E73F-43F5-B8C8-A43BB2C60909}"/>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2AC346ED-BE86-4478-9607-6466211963D3}"/>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17F0BDC8-ADEC-449C-BF2C-FDCA5654BA34}"/>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B9F3764D-E2D4-4615-9654-396611A8BA4C}"/>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8E78BF0D-3AD7-452E-B167-D7B93174E2B5}"/>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AB169C14-BE16-4005-938F-606F974FC8D5}"/>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263CB14D-E4CE-48DA-9DDE-7D6DA5C26533}"/>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81B9ADCA-BDD2-403C-9894-BAB471E561F6}"/>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104729DA-DAC4-464E-87D4-6CF529127CBA}"/>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EF8EBD54-AC8E-4530-85FA-17C7408C47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4CF3D474-63A9-4BE4-AB32-DFE9D2FE85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F4744AF-ABFF-45E6-AF10-B57AFDD84E2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7D9BDE5-1EC8-49EE-AB11-8B7BEFF951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D49D4A5-2B61-47C6-A030-6D9FD2CFBC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42011</xdr:rowOff>
    </xdr:from>
    <xdr:to>
      <xdr:col>116</xdr:col>
      <xdr:colOff>114300</xdr:colOff>
      <xdr:row>108</xdr:row>
      <xdr:rowOff>143611</xdr:rowOff>
    </xdr:to>
    <xdr:sp macro="" textlink="">
      <xdr:nvSpPr>
        <xdr:cNvPr id="733" name="楕円 732">
          <a:extLst>
            <a:ext uri="{FF2B5EF4-FFF2-40B4-BE49-F238E27FC236}">
              <a16:creationId xmlns:a16="http://schemas.microsoft.com/office/drawing/2014/main" id="{617F6782-6C30-4C8B-BDD9-4725EBB0451B}"/>
            </a:ext>
          </a:extLst>
        </xdr:cNvPr>
        <xdr:cNvSpPr/>
      </xdr:nvSpPr>
      <xdr:spPr>
        <a:xfrm>
          <a:off x="22110700" y="185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7A2BABCA-6E7F-4047-A02C-20072ACE9F68}"/>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43383</xdr:rowOff>
    </xdr:from>
    <xdr:to>
      <xdr:col>112</xdr:col>
      <xdr:colOff>38100</xdr:colOff>
      <xdr:row>108</xdr:row>
      <xdr:rowOff>144983</xdr:rowOff>
    </xdr:to>
    <xdr:sp macro="" textlink="">
      <xdr:nvSpPr>
        <xdr:cNvPr id="735" name="楕円 734">
          <a:extLst>
            <a:ext uri="{FF2B5EF4-FFF2-40B4-BE49-F238E27FC236}">
              <a16:creationId xmlns:a16="http://schemas.microsoft.com/office/drawing/2014/main" id="{26C3572B-3F62-450E-A7D2-09854B1246D2}"/>
            </a:ext>
          </a:extLst>
        </xdr:cNvPr>
        <xdr:cNvSpPr/>
      </xdr:nvSpPr>
      <xdr:spPr>
        <a:xfrm>
          <a:off x="21272500" y="185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92811</xdr:rowOff>
    </xdr:from>
    <xdr:to>
      <xdr:col>116</xdr:col>
      <xdr:colOff>63500</xdr:colOff>
      <xdr:row>108</xdr:row>
      <xdr:rowOff>94183</xdr:rowOff>
    </xdr:to>
    <xdr:cxnSp macro="">
      <xdr:nvCxnSpPr>
        <xdr:cNvPr id="736" name="直線コネクタ 735">
          <a:extLst>
            <a:ext uri="{FF2B5EF4-FFF2-40B4-BE49-F238E27FC236}">
              <a16:creationId xmlns:a16="http://schemas.microsoft.com/office/drawing/2014/main" id="{F238D3A9-B9FA-4238-BDED-959605ADDF63}"/>
            </a:ext>
          </a:extLst>
        </xdr:cNvPr>
        <xdr:cNvCxnSpPr/>
      </xdr:nvCxnSpPr>
      <xdr:spPr>
        <a:xfrm flipV="1">
          <a:off x="21323300" y="1860941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45517</xdr:rowOff>
    </xdr:from>
    <xdr:to>
      <xdr:col>107</xdr:col>
      <xdr:colOff>101600</xdr:colOff>
      <xdr:row>108</xdr:row>
      <xdr:rowOff>147117</xdr:rowOff>
    </xdr:to>
    <xdr:sp macro="" textlink="">
      <xdr:nvSpPr>
        <xdr:cNvPr id="737" name="楕円 736">
          <a:extLst>
            <a:ext uri="{FF2B5EF4-FFF2-40B4-BE49-F238E27FC236}">
              <a16:creationId xmlns:a16="http://schemas.microsoft.com/office/drawing/2014/main" id="{475C1C81-6AA1-4717-8F68-ED7D082895F7}"/>
            </a:ext>
          </a:extLst>
        </xdr:cNvPr>
        <xdr:cNvSpPr/>
      </xdr:nvSpPr>
      <xdr:spPr>
        <a:xfrm>
          <a:off x="20383500" y="185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94183</xdr:rowOff>
    </xdr:from>
    <xdr:to>
      <xdr:col>111</xdr:col>
      <xdr:colOff>177800</xdr:colOff>
      <xdr:row>108</xdr:row>
      <xdr:rowOff>96317</xdr:rowOff>
    </xdr:to>
    <xdr:cxnSp macro="">
      <xdr:nvCxnSpPr>
        <xdr:cNvPr id="738" name="直線コネクタ 737">
          <a:extLst>
            <a:ext uri="{FF2B5EF4-FFF2-40B4-BE49-F238E27FC236}">
              <a16:creationId xmlns:a16="http://schemas.microsoft.com/office/drawing/2014/main" id="{B0125AAC-682D-468B-B813-299172DB77B3}"/>
            </a:ext>
          </a:extLst>
        </xdr:cNvPr>
        <xdr:cNvCxnSpPr/>
      </xdr:nvCxnSpPr>
      <xdr:spPr>
        <a:xfrm flipV="1">
          <a:off x="20434300" y="1861078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46737</xdr:rowOff>
    </xdr:from>
    <xdr:to>
      <xdr:col>102</xdr:col>
      <xdr:colOff>165100</xdr:colOff>
      <xdr:row>108</xdr:row>
      <xdr:rowOff>148337</xdr:rowOff>
    </xdr:to>
    <xdr:sp macro="" textlink="">
      <xdr:nvSpPr>
        <xdr:cNvPr id="739" name="楕円 738">
          <a:extLst>
            <a:ext uri="{FF2B5EF4-FFF2-40B4-BE49-F238E27FC236}">
              <a16:creationId xmlns:a16="http://schemas.microsoft.com/office/drawing/2014/main" id="{1F2D71C0-CAE7-4DB3-A9CE-2C27DC999FD8}"/>
            </a:ext>
          </a:extLst>
        </xdr:cNvPr>
        <xdr:cNvSpPr/>
      </xdr:nvSpPr>
      <xdr:spPr>
        <a:xfrm>
          <a:off x="19494500" y="185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96317</xdr:rowOff>
    </xdr:from>
    <xdr:to>
      <xdr:col>107</xdr:col>
      <xdr:colOff>50800</xdr:colOff>
      <xdr:row>108</xdr:row>
      <xdr:rowOff>97537</xdr:rowOff>
    </xdr:to>
    <xdr:cxnSp macro="">
      <xdr:nvCxnSpPr>
        <xdr:cNvPr id="740" name="直線コネクタ 739">
          <a:extLst>
            <a:ext uri="{FF2B5EF4-FFF2-40B4-BE49-F238E27FC236}">
              <a16:creationId xmlns:a16="http://schemas.microsoft.com/office/drawing/2014/main" id="{0C252B67-F995-4A8B-A441-0496EE15151E}"/>
            </a:ext>
          </a:extLst>
        </xdr:cNvPr>
        <xdr:cNvCxnSpPr/>
      </xdr:nvCxnSpPr>
      <xdr:spPr>
        <a:xfrm flipV="1">
          <a:off x="19545300" y="1861291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48183</xdr:rowOff>
    </xdr:from>
    <xdr:to>
      <xdr:col>98</xdr:col>
      <xdr:colOff>38100</xdr:colOff>
      <xdr:row>108</xdr:row>
      <xdr:rowOff>149783</xdr:rowOff>
    </xdr:to>
    <xdr:sp macro="" textlink="">
      <xdr:nvSpPr>
        <xdr:cNvPr id="741" name="楕円 740">
          <a:extLst>
            <a:ext uri="{FF2B5EF4-FFF2-40B4-BE49-F238E27FC236}">
              <a16:creationId xmlns:a16="http://schemas.microsoft.com/office/drawing/2014/main" id="{B576971F-1A33-47D3-A2F3-DE4957B3DEBD}"/>
            </a:ext>
          </a:extLst>
        </xdr:cNvPr>
        <xdr:cNvSpPr/>
      </xdr:nvSpPr>
      <xdr:spPr>
        <a:xfrm>
          <a:off x="18605500" y="185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97537</xdr:rowOff>
    </xdr:from>
    <xdr:to>
      <xdr:col>102</xdr:col>
      <xdr:colOff>114300</xdr:colOff>
      <xdr:row>108</xdr:row>
      <xdr:rowOff>98983</xdr:rowOff>
    </xdr:to>
    <xdr:cxnSp macro="">
      <xdr:nvCxnSpPr>
        <xdr:cNvPr id="742" name="直線コネクタ 741">
          <a:extLst>
            <a:ext uri="{FF2B5EF4-FFF2-40B4-BE49-F238E27FC236}">
              <a16:creationId xmlns:a16="http://schemas.microsoft.com/office/drawing/2014/main" id="{DF63BC84-3B9A-4AE5-96E3-FB001E54AAE7}"/>
            </a:ext>
          </a:extLst>
        </xdr:cNvPr>
        <xdr:cNvCxnSpPr/>
      </xdr:nvCxnSpPr>
      <xdr:spPr>
        <a:xfrm flipV="1">
          <a:off x="18656300" y="18614137"/>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6D883F29-AB02-417A-9CA7-CF93F7D5F2E2}"/>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278CE96E-7F7D-404A-B83C-0A659D9572CE}"/>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63DB4987-9BB5-4429-A1D4-E17A78BB507A}"/>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FAEA3305-289F-447C-908C-2639BBB3D3F9}"/>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136110</xdr:rowOff>
    </xdr:from>
    <xdr:ext cx="469744" cy="259045"/>
    <xdr:sp macro="" textlink="">
      <xdr:nvSpPr>
        <xdr:cNvPr id="747" name="n_1mainValue【公民館】&#10;一人当たり面積">
          <a:extLst>
            <a:ext uri="{FF2B5EF4-FFF2-40B4-BE49-F238E27FC236}">
              <a16:creationId xmlns:a16="http://schemas.microsoft.com/office/drawing/2014/main" id="{EFCCE0B1-835E-44A6-93E0-F8C45CDA57AA}"/>
            </a:ext>
          </a:extLst>
        </xdr:cNvPr>
        <xdr:cNvSpPr txBox="1"/>
      </xdr:nvSpPr>
      <xdr:spPr>
        <a:xfrm>
          <a:off x="21075727" y="186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138244</xdr:rowOff>
    </xdr:from>
    <xdr:ext cx="469744" cy="259045"/>
    <xdr:sp macro="" textlink="">
      <xdr:nvSpPr>
        <xdr:cNvPr id="748" name="n_2mainValue【公民館】&#10;一人当たり面積">
          <a:extLst>
            <a:ext uri="{FF2B5EF4-FFF2-40B4-BE49-F238E27FC236}">
              <a16:creationId xmlns:a16="http://schemas.microsoft.com/office/drawing/2014/main" id="{DEED6DA1-1CCE-460A-A133-24F119284272}"/>
            </a:ext>
          </a:extLst>
        </xdr:cNvPr>
        <xdr:cNvSpPr txBox="1"/>
      </xdr:nvSpPr>
      <xdr:spPr>
        <a:xfrm>
          <a:off x="20199427" y="1865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139464</xdr:rowOff>
    </xdr:from>
    <xdr:ext cx="469744" cy="259045"/>
    <xdr:sp macro="" textlink="">
      <xdr:nvSpPr>
        <xdr:cNvPr id="749" name="n_3mainValue【公民館】&#10;一人当たり面積">
          <a:extLst>
            <a:ext uri="{FF2B5EF4-FFF2-40B4-BE49-F238E27FC236}">
              <a16:creationId xmlns:a16="http://schemas.microsoft.com/office/drawing/2014/main" id="{08C292D8-DD2A-42D9-83C2-D036AD7380EB}"/>
            </a:ext>
          </a:extLst>
        </xdr:cNvPr>
        <xdr:cNvSpPr txBox="1"/>
      </xdr:nvSpPr>
      <xdr:spPr>
        <a:xfrm>
          <a:off x="19310427"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140910</xdr:rowOff>
    </xdr:from>
    <xdr:ext cx="469744" cy="259045"/>
    <xdr:sp macro="" textlink="">
      <xdr:nvSpPr>
        <xdr:cNvPr id="750" name="n_4mainValue【公民館】&#10;一人当たり面積">
          <a:extLst>
            <a:ext uri="{FF2B5EF4-FFF2-40B4-BE49-F238E27FC236}">
              <a16:creationId xmlns:a16="http://schemas.microsoft.com/office/drawing/2014/main" id="{52B0089B-507C-4E4B-B7C1-D9C0891A1B60}"/>
            </a:ext>
          </a:extLst>
        </xdr:cNvPr>
        <xdr:cNvSpPr txBox="1"/>
      </xdr:nvSpPr>
      <xdr:spPr>
        <a:xfrm>
          <a:off x="18421427" y="1865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E27A5695-4929-4C55-A751-E3C55B2C898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5702DEB8-AEB9-4131-8759-CD27B95D0C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756EFAD9-BEBC-4DB7-94FB-6228BCC431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類似団体と比較して特に有形固定資産減価償却率が高くなっている施設は、学校施設・公民館であり、特に低くなっている施設は、道路・保育所・公営住宅である。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学校施設については有形固定資産減価償却率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となっており、特に公民館の有形固定資産減価償却率が高くなっている。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学校施設・公民館については、令和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年度末までに個別施設計画、令和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までに公共施設再配置計画を策定し、学校施設の統廃合、公民館の他施設との複合化について検討する予定であり、今後においても各施設の適切な維持管理に努めるとともに、公共施設複合化・最適配置等による施設数の減少や長寿命化によるトータルコストの縮減を図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また、道路については有形固定資産減価償却率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となっており、ともに長寿命化計画に基づき計画的な修繕・更新等を行ってきたことにより、有形固定資産減価償却率は類似団体平均を下回っている。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今後においても、長寿命化計画に基づく効率的・計画的な修繕・更新等を行っていく。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A7CCCA-9FD3-4BFD-9DBA-DFBDC75143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316D7F-43A6-4732-9F9B-440E08EA64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BADB1DE-3B33-4DDC-A7E7-EF55E910C9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519474-03F6-4B5D-90D6-1B2795CC02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CF00DF-C1EE-429A-B7C6-8A9A9D6845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4890C3-10A9-4411-BCC6-F0D3DCFDA6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0E2519-B2A6-4F3C-9784-5F1A6AEEA4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F004AC-3CE3-49CD-A76E-A3CDA183ED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510E2F-4727-4D11-AE6C-39993B21E6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0FC61C-8DEB-4442-B4F8-D12218EE0CD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1,756
1,751
158.70
4,002,759
3,942,840
50,885
1,677,734
4,885,469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A5F0FB-B719-4766-9B32-E23EACF728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0C15F3-4DC3-4F1D-8E79-D26935B211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F23663-C516-4582-BC30-7D8FB8F655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E57768-36EF-4DBF-9A99-11019EA17A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6E673D-6CF5-4565-848C-9605465FD7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4DAABED-F377-442F-BE4B-9E28E33398C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D43E18-4F50-406E-9723-DF1876511F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F485F1-8D5A-44D8-A4B4-EE2D5709E9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6CF579-B3FF-45C8-84A4-5B92F158EF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194411-CBCB-4CF4-A62E-C683362DFC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F56FBD-924C-4159-B425-B3A7DB1438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949A67-4CCA-4203-A20F-B47782C487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63CE1B-888D-4475-B2E1-07FAA7B3A5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482113-62B7-4318-8795-DAE36517E7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849D6C-2659-46FE-8827-42CE696159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7A47C3-AB16-4768-B749-B48E899F64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3D54EB-4635-437C-B2EF-C555D9910B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7FCF8D-C166-4351-99EC-5403D653877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053E14-46B1-44E9-B796-EFADB7AD45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82ABB1-4091-4F72-BB14-77E8D97EAAD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E07C3B-0EB1-44AD-83E9-EB667FDD48E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2DFC948-5B71-4DFF-876C-CD5B3FD6AC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17D6C4-AACF-4196-84DD-2204A80ACB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6C525F-0B04-41FD-A3A3-ABE1D243F8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A8CCD03-AF99-4DA3-B4DF-EED8F90599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65CE89-4C23-43CD-BD87-6112308248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51F28FA-0B8A-4EB0-AD1A-1C450A4E30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E0815E-16F9-4B96-92DE-7BAEE692B2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D51ADC0-E727-4246-A1F0-A1DE5D80E9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C85A37F-A86E-4D1B-A772-D5738C2143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0322C8D-AA93-4AF9-9C84-23DE93F2FD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48F3FD-BFEE-4788-B867-E3408850186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68FC4EE-CAF5-4875-A0AD-0E9527A9608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3CB5F89-8AFD-4927-8C2E-A511C212944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3D64E74-92A4-4924-B03C-37D8365414A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1688C69-8471-4D0F-A19D-5D62D9AE848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3791821-1D29-4935-BF4D-CECD4B65033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3D41FCE-2862-447A-AF22-DFF0965401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295659E-4145-423B-8457-C17D8C268CF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95A337A-020F-4910-9091-4BC49164B17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C0435B0-8334-4A95-974F-495741389F8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CADA15C2-31DD-415A-8C40-F36552C73675}"/>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74871B3-B633-4C1B-8F45-BCFCB14B3D9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62E1F79-C495-42D2-AA63-41582A1A7C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7A347293-3E82-4372-B487-1B251ACBC2B8}"/>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3008E343-AB13-4E12-B60E-EB1DDFBE873D}"/>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F4C193A7-C841-4FB1-B87B-29D588BD1CB6}"/>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67789E07-4EDD-42A7-864D-4A7881A32C77}"/>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57045A26-2EC2-4D8C-87B8-C17117813071}"/>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a:extLst>
            <a:ext uri="{FF2B5EF4-FFF2-40B4-BE49-F238E27FC236}">
              <a16:creationId xmlns:a16="http://schemas.microsoft.com/office/drawing/2014/main" id="{FA12DCB5-E9AC-4837-A11E-566E8C9AC45B}"/>
            </a:ext>
          </a:extLst>
        </xdr:cNvPr>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7B4FF411-6028-483C-BD2F-4D7DD64565B5}"/>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B7EB01C2-CB32-4FB2-9E42-E0A9BB5518B9}"/>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073FFB28-0144-4DC0-A844-C8FDDDA30F46}"/>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815744BB-AF78-4FA3-9CE0-CDF76835B100}"/>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B446E192-AB4D-4344-8BAB-2EAB0488E118}"/>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15EC524-6C84-496E-8384-8AF192D8DB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BBA0FD-634F-4D49-A848-75A9923E4C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2794664-E003-49A7-A9DE-0359110B20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8A21A1-21FB-4CF9-93F1-2D6C3F930DB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46EF931-93A7-4B4D-AA25-42D409C6F2B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2" name="楕円 71">
          <a:extLst>
            <a:ext uri="{FF2B5EF4-FFF2-40B4-BE49-F238E27FC236}">
              <a16:creationId xmlns:a16="http://schemas.microsoft.com/office/drawing/2014/main" id="{9DFEF063-AF7B-4386-B78F-48EFD4DCB495}"/>
            </a:ext>
          </a:extLst>
        </xdr:cNvPr>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3" name="【図書館】&#10;有形固定資産減価償却率該当値テキスト">
          <a:extLst>
            <a:ext uri="{FF2B5EF4-FFF2-40B4-BE49-F238E27FC236}">
              <a16:creationId xmlns:a16="http://schemas.microsoft.com/office/drawing/2014/main" id="{A7F75E9F-6A7A-4839-8B89-99572A3A5EA6}"/>
            </a:ext>
          </a:extLst>
        </xdr:cNvPr>
        <xdr:cNvSpPr txBox="1"/>
      </xdr:nvSpPr>
      <xdr:spPr>
        <a:xfrm>
          <a:off x="4673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54610</xdr:rowOff>
    </xdr:from>
    <xdr:to>
      <xdr:col>20</xdr:col>
      <xdr:colOff>38100</xdr:colOff>
      <xdr:row>38</xdr:row>
      <xdr:rowOff>156210</xdr:rowOff>
    </xdr:to>
    <xdr:sp macro="" textlink="">
      <xdr:nvSpPr>
        <xdr:cNvPr id="74" name="楕円 73">
          <a:extLst>
            <a:ext uri="{FF2B5EF4-FFF2-40B4-BE49-F238E27FC236}">
              <a16:creationId xmlns:a16="http://schemas.microsoft.com/office/drawing/2014/main" id="{75431C51-B5C9-4EEB-9FF9-79F88B61D772}"/>
            </a:ext>
          </a:extLst>
        </xdr:cNvPr>
        <xdr:cNvSpPr/>
      </xdr:nvSpPr>
      <xdr:spPr>
        <a:xfrm>
          <a:off x="3746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105410</xdr:rowOff>
    </xdr:from>
    <xdr:to>
      <xdr:col>24</xdr:col>
      <xdr:colOff>63500</xdr:colOff>
      <xdr:row>38</xdr:row>
      <xdr:rowOff>129540</xdr:rowOff>
    </xdr:to>
    <xdr:cxnSp macro="">
      <xdr:nvCxnSpPr>
        <xdr:cNvPr id="75" name="直線コネクタ 74">
          <a:extLst>
            <a:ext uri="{FF2B5EF4-FFF2-40B4-BE49-F238E27FC236}">
              <a16:creationId xmlns:a16="http://schemas.microsoft.com/office/drawing/2014/main" id="{A1C4BAFA-2154-419A-8A71-9CA1DA59AEDD}"/>
            </a:ext>
          </a:extLst>
        </xdr:cNvPr>
        <xdr:cNvCxnSpPr/>
      </xdr:nvCxnSpPr>
      <xdr:spPr>
        <a:xfrm>
          <a:off x="3797300" y="66205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30480</xdr:rowOff>
    </xdr:from>
    <xdr:to>
      <xdr:col>15</xdr:col>
      <xdr:colOff>101600</xdr:colOff>
      <xdr:row>38</xdr:row>
      <xdr:rowOff>132080</xdr:rowOff>
    </xdr:to>
    <xdr:sp macro="" textlink="">
      <xdr:nvSpPr>
        <xdr:cNvPr id="76" name="楕円 75">
          <a:extLst>
            <a:ext uri="{FF2B5EF4-FFF2-40B4-BE49-F238E27FC236}">
              <a16:creationId xmlns:a16="http://schemas.microsoft.com/office/drawing/2014/main" id="{4382AC38-3B82-494A-B455-135FF3758A4B}"/>
            </a:ext>
          </a:extLst>
        </xdr:cNvPr>
        <xdr:cNvSpPr/>
      </xdr:nvSpPr>
      <xdr:spPr>
        <a:xfrm>
          <a:off x="2857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81280</xdr:rowOff>
    </xdr:from>
    <xdr:to>
      <xdr:col>19</xdr:col>
      <xdr:colOff>177800</xdr:colOff>
      <xdr:row>38</xdr:row>
      <xdr:rowOff>105410</xdr:rowOff>
    </xdr:to>
    <xdr:cxnSp macro="">
      <xdr:nvCxnSpPr>
        <xdr:cNvPr id="77" name="直線コネクタ 76">
          <a:extLst>
            <a:ext uri="{FF2B5EF4-FFF2-40B4-BE49-F238E27FC236}">
              <a16:creationId xmlns:a16="http://schemas.microsoft.com/office/drawing/2014/main" id="{8DF23C4D-1749-48B9-999D-F0AA48A52237}"/>
            </a:ext>
          </a:extLst>
        </xdr:cNvPr>
        <xdr:cNvCxnSpPr/>
      </xdr:nvCxnSpPr>
      <xdr:spPr>
        <a:xfrm>
          <a:off x="2908300" y="6596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5080</xdr:rowOff>
    </xdr:from>
    <xdr:to>
      <xdr:col>10</xdr:col>
      <xdr:colOff>165100</xdr:colOff>
      <xdr:row>38</xdr:row>
      <xdr:rowOff>106680</xdr:rowOff>
    </xdr:to>
    <xdr:sp macro="" textlink="">
      <xdr:nvSpPr>
        <xdr:cNvPr id="78" name="楕円 77">
          <a:extLst>
            <a:ext uri="{FF2B5EF4-FFF2-40B4-BE49-F238E27FC236}">
              <a16:creationId xmlns:a16="http://schemas.microsoft.com/office/drawing/2014/main" id="{D3156AE2-92C0-4319-AAA5-95CEF159AAD4}"/>
            </a:ext>
          </a:extLst>
        </xdr:cNvPr>
        <xdr:cNvSpPr/>
      </xdr:nvSpPr>
      <xdr:spPr>
        <a:xfrm>
          <a:off x="1968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55880</xdr:rowOff>
    </xdr:from>
    <xdr:to>
      <xdr:col>15</xdr:col>
      <xdr:colOff>50800</xdr:colOff>
      <xdr:row>38</xdr:row>
      <xdr:rowOff>81280</xdr:rowOff>
    </xdr:to>
    <xdr:cxnSp macro="">
      <xdr:nvCxnSpPr>
        <xdr:cNvPr id="79" name="直線コネクタ 78">
          <a:extLst>
            <a:ext uri="{FF2B5EF4-FFF2-40B4-BE49-F238E27FC236}">
              <a16:creationId xmlns:a16="http://schemas.microsoft.com/office/drawing/2014/main" id="{5FC143FF-2D4B-4455-9BAB-62E6AB804545}"/>
            </a:ext>
          </a:extLst>
        </xdr:cNvPr>
        <xdr:cNvCxnSpPr/>
      </xdr:nvCxnSpPr>
      <xdr:spPr>
        <a:xfrm>
          <a:off x="2019300" y="65709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154940</xdr:rowOff>
    </xdr:from>
    <xdr:to>
      <xdr:col>6</xdr:col>
      <xdr:colOff>38100</xdr:colOff>
      <xdr:row>38</xdr:row>
      <xdr:rowOff>85090</xdr:rowOff>
    </xdr:to>
    <xdr:sp macro="" textlink="">
      <xdr:nvSpPr>
        <xdr:cNvPr id="80" name="楕円 79">
          <a:extLst>
            <a:ext uri="{FF2B5EF4-FFF2-40B4-BE49-F238E27FC236}">
              <a16:creationId xmlns:a16="http://schemas.microsoft.com/office/drawing/2014/main" id="{DA9E495D-99D5-4727-AC65-7751C2AB4D42}"/>
            </a:ext>
          </a:extLst>
        </xdr:cNvPr>
        <xdr:cNvSpPr/>
      </xdr:nvSpPr>
      <xdr:spPr>
        <a:xfrm>
          <a:off x="107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34290</xdr:rowOff>
    </xdr:from>
    <xdr:to>
      <xdr:col>10</xdr:col>
      <xdr:colOff>114300</xdr:colOff>
      <xdr:row>38</xdr:row>
      <xdr:rowOff>55880</xdr:rowOff>
    </xdr:to>
    <xdr:cxnSp macro="">
      <xdr:nvCxnSpPr>
        <xdr:cNvPr id="81" name="直線コネクタ 80">
          <a:extLst>
            <a:ext uri="{FF2B5EF4-FFF2-40B4-BE49-F238E27FC236}">
              <a16:creationId xmlns:a16="http://schemas.microsoft.com/office/drawing/2014/main" id="{B47E1E61-B3A0-4513-85EF-43A3862ECB9F}"/>
            </a:ext>
          </a:extLst>
        </xdr:cNvPr>
        <xdr:cNvCxnSpPr/>
      </xdr:nvCxnSpPr>
      <xdr:spPr>
        <a:xfrm>
          <a:off x="1130300" y="65493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82" name="n_1aveValue【図書館】&#10;有形固定資産減価償却率">
          <a:extLst>
            <a:ext uri="{FF2B5EF4-FFF2-40B4-BE49-F238E27FC236}">
              <a16:creationId xmlns:a16="http://schemas.microsoft.com/office/drawing/2014/main" id="{39EDB7C3-6E6C-44D0-9F53-666373D00830}"/>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3" name="n_2aveValue【図書館】&#10;有形固定資産減価償却率">
          <a:extLst>
            <a:ext uri="{FF2B5EF4-FFF2-40B4-BE49-F238E27FC236}">
              <a16:creationId xmlns:a16="http://schemas.microsoft.com/office/drawing/2014/main" id="{48741C06-2AFD-4D37-ACC6-AFB53DB8BDD5}"/>
            </a:ext>
          </a:extLst>
        </xdr:cNvPr>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4" name="n_3aveValue【図書館】&#10;有形固定資産減価償却率">
          <a:extLst>
            <a:ext uri="{FF2B5EF4-FFF2-40B4-BE49-F238E27FC236}">
              <a16:creationId xmlns:a16="http://schemas.microsoft.com/office/drawing/2014/main" id="{FB8DE0C3-7255-4B1A-9BD4-B18B81B5DD74}"/>
            </a:ext>
          </a:extLst>
        </xdr:cNvPr>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85" name="n_4aveValue【図書館】&#10;有形固定資産減価償却率">
          <a:extLst>
            <a:ext uri="{FF2B5EF4-FFF2-40B4-BE49-F238E27FC236}">
              <a16:creationId xmlns:a16="http://schemas.microsoft.com/office/drawing/2014/main" id="{ABA5B340-ACDA-473F-90FE-C89C546619DA}"/>
            </a:ext>
          </a:extLst>
        </xdr:cNvPr>
        <xdr:cNvSpPr txBox="1"/>
      </xdr:nvSpPr>
      <xdr:spPr>
        <a:xfrm>
          <a:off x="927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147337</xdr:rowOff>
    </xdr:from>
    <xdr:ext cx="405111" cy="259045"/>
    <xdr:sp macro="" textlink="">
      <xdr:nvSpPr>
        <xdr:cNvPr id="86" name="n_1mainValue【図書館】&#10;有形固定資産減価償却率">
          <a:extLst>
            <a:ext uri="{FF2B5EF4-FFF2-40B4-BE49-F238E27FC236}">
              <a16:creationId xmlns:a16="http://schemas.microsoft.com/office/drawing/2014/main" id="{E7167E50-4416-4A28-8C5D-7D5E5D98E4D1}"/>
            </a:ext>
          </a:extLst>
        </xdr:cNvPr>
        <xdr:cNvSpPr txBox="1"/>
      </xdr:nvSpPr>
      <xdr:spPr>
        <a:xfrm>
          <a:off x="35820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123207</xdr:rowOff>
    </xdr:from>
    <xdr:ext cx="405111" cy="259045"/>
    <xdr:sp macro="" textlink="">
      <xdr:nvSpPr>
        <xdr:cNvPr id="87" name="n_2mainValue【図書館】&#10;有形固定資産減価償却率">
          <a:extLst>
            <a:ext uri="{FF2B5EF4-FFF2-40B4-BE49-F238E27FC236}">
              <a16:creationId xmlns:a16="http://schemas.microsoft.com/office/drawing/2014/main" id="{04F35741-E0AC-4F2E-A9B5-019822EEFF8D}"/>
            </a:ext>
          </a:extLst>
        </xdr:cNvPr>
        <xdr:cNvSpPr txBox="1"/>
      </xdr:nvSpPr>
      <xdr:spPr>
        <a:xfrm>
          <a:off x="2705744" y="663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97807</xdr:rowOff>
    </xdr:from>
    <xdr:ext cx="405111" cy="259045"/>
    <xdr:sp macro="" textlink="">
      <xdr:nvSpPr>
        <xdr:cNvPr id="88" name="n_3mainValue【図書館】&#10;有形固定資産減価償却率">
          <a:extLst>
            <a:ext uri="{FF2B5EF4-FFF2-40B4-BE49-F238E27FC236}">
              <a16:creationId xmlns:a16="http://schemas.microsoft.com/office/drawing/2014/main" id="{53B93259-8907-4FDD-AF04-475386628E6A}"/>
            </a:ext>
          </a:extLst>
        </xdr:cNvPr>
        <xdr:cNvSpPr txBox="1"/>
      </xdr:nvSpPr>
      <xdr:spPr>
        <a:xfrm>
          <a:off x="1816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89" name="n_4mainValue【図書館】&#10;有形固定資産減価償却率">
          <a:extLst>
            <a:ext uri="{FF2B5EF4-FFF2-40B4-BE49-F238E27FC236}">
              <a16:creationId xmlns:a16="http://schemas.microsoft.com/office/drawing/2014/main" id="{E4138980-9A77-4ECF-9887-0329D901D7E7}"/>
            </a:ext>
          </a:extLst>
        </xdr:cNvPr>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96C094F6-3695-454A-8322-CE36599A4B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CFC2F1A5-B154-498E-997C-8B2597BB6F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DF5EAC95-1F03-419F-8608-812437B4561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5F768EB-B9B0-415A-B58A-014BF99E26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79FF05FF-1134-4438-BCAE-3D932106D2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B0E5C221-9218-465D-80F6-6E8897AE15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7E571AB0-BC8A-40C4-96ED-CD00CDD8D5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E43AD4F1-23DD-4D9F-82BE-3C6C77E2DE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6583EDA-00F1-4D7B-9BDF-B475770A7FE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500DBF0C-BFEB-402E-B2BD-492D49E7793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DDDE6E3A-AE7B-4796-A0C0-0B310C7D555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F3033A49-2302-4E12-AA54-40E0E85843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747CA395-7416-4244-B2B1-C09EB3D29D7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5486889-3090-4747-A9C6-3BBF9445D3C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BAE370EE-15B4-482E-AAEF-7B617FD8FFE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6634E7A0-A067-4F31-A579-79D39792A0E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EB47D7E1-D2FE-429C-9A1B-01553760FBA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A1DF4E3-6553-4107-817A-C26D6B00EB5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2367764-82C2-4185-8EC2-0087BD13CB5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D9F08886-10A6-4588-8AE8-12DE3B3F001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2078457-7CE6-4F55-9F70-8804A6FBCD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FE69C45-F863-41A7-9A8F-B3281CEF296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932B86D-8D48-4372-AF7E-9D0B9C1BB4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63657464-B2E7-4251-99F3-FAD9E7A24F24}"/>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1BE8AE7D-F593-4948-B005-C3BE2AB60ACB}"/>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1B886421-A492-4CE8-8A66-2BC4021C8C77}"/>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B8AEC1EE-E849-4C1B-9EA9-38BF9F77A59C}"/>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3642D0CA-BBE6-431A-B9F7-9C30FE2A959E}"/>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118" name="【図書館】&#10;一人当たり面積平均値テキスト">
          <a:extLst>
            <a:ext uri="{FF2B5EF4-FFF2-40B4-BE49-F238E27FC236}">
              <a16:creationId xmlns:a16="http://schemas.microsoft.com/office/drawing/2014/main" id="{348C7438-1FB8-436B-A7F2-6B635AB0EF31}"/>
            </a:ext>
          </a:extLst>
        </xdr:cNvPr>
        <xdr:cNvSpPr txBox="1"/>
      </xdr:nvSpPr>
      <xdr:spPr>
        <a:xfrm>
          <a:off x="1051560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09E437C7-7D17-41E3-A079-75D9342FD318}"/>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FA4B9917-75CD-48CB-835E-D4585CF9BCE2}"/>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a:extLst>
            <a:ext uri="{FF2B5EF4-FFF2-40B4-BE49-F238E27FC236}">
              <a16:creationId xmlns:a16="http://schemas.microsoft.com/office/drawing/2014/main" id="{6C2A5EBB-C7A2-46CD-BE8C-A7C9033778B5}"/>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a:extLst>
            <a:ext uri="{FF2B5EF4-FFF2-40B4-BE49-F238E27FC236}">
              <a16:creationId xmlns:a16="http://schemas.microsoft.com/office/drawing/2014/main" id="{B10194FA-70C6-4C6A-9CF4-8BC62D0AB400}"/>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a:extLst>
            <a:ext uri="{FF2B5EF4-FFF2-40B4-BE49-F238E27FC236}">
              <a16:creationId xmlns:a16="http://schemas.microsoft.com/office/drawing/2014/main" id="{5DBE2EFB-98B8-4E3F-81EA-3ED0D2BFAC6E}"/>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168F675-87CA-4813-BB2D-0A4E9FE4B5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F95F2A8-8CA1-4834-95ED-394FF5542D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6E352FA-0FD1-4064-B8E5-E4E4619D092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EE639B8-F574-4E21-AA6E-336EE855E0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FF0824C-54BF-4EA8-8555-88F7F766CFC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95885</xdr:rowOff>
    </xdr:from>
    <xdr:to>
      <xdr:col>55</xdr:col>
      <xdr:colOff>50800</xdr:colOff>
      <xdr:row>39</xdr:row>
      <xdr:rowOff>26035</xdr:rowOff>
    </xdr:to>
    <xdr:sp macro="" textlink="">
      <xdr:nvSpPr>
        <xdr:cNvPr id="129" name="楕円 128">
          <a:extLst>
            <a:ext uri="{FF2B5EF4-FFF2-40B4-BE49-F238E27FC236}">
              <a16:creationId xmlns:a16="http://schemas.microsoft.com/office/drawing/2014/main" id="{B7E04D72-02DC-49FB-B607-52940E529ABF}"/>
            </a:ext>
          </a:extLst>
        </xdr:cNvPr>
        <xdr:cNvSpPr/>
      </xdr:nvSpPr>
      <xdr:spPr>
        <a:xfrm>
          <a:off x="10426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118762</xdr:rowOff>
    </xdr:from>
    <xdr:ext cx="469744" cy="259045"/>
    <xdr:sp macro="" textlink="">
      <xdr:nvSpPr>
        <xdr:cNvPr id="130" name="【図書館】&#10;一人当たり面積該当値テキスト">
          <a:extLst>
            <a:ext uri="{FF2B5EF4-FFF2-40B4-BE49-F238E27FC236}">
              <a16:creationId xmlns:a16="http://schemas.microsoft.com/office/drawing/2014/main" id="{A0593464-FDAB-484B-A1F8-D0D3C597D284}"/>
            </a:ext>
          </a:extLst>
        </xdr:cNvPr>
        <xdr:cNvSpPr txBox="1"/>
      </xdr:nvSpPr>
      <xdr:spPr>
        <a:xfrm>
          <a:off x="10515600"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109220</xdr:rowOff>
    </xdr:from>
    <xdr:to>
      <xdr:col>50</xdr:col>
      <xdr:colOff>165100</xdr:colOff>
      <xdr:row>39</xdr:row>
      <xdr:rowOff>39370</xdr:rowOff>
    </xdr:to>
    <xdr:sp macro="" textlink="">
      <xdr:nvSpPr>
        <xdr:cNvPr id="131" name="楕円 130">
          <a:extLst>
            <a:ext uri="{FF2B5EF4-FFF2-40B4-BE49-F238E27FC236}">
              <a16:creationId xmlns:a16="http://schemas.microsoft.com/office/drawing/2014/main" id="{66B2F52F-D741-4AB6-B1FC-CEBBFB33FA2B}"/>
            </a:ext>
          </a:extLst>
        </xdr:cNvPr>
        <xdr:cNvSpPr/>
      </xdr:nvSpPr>
      <xdr:spPr>
        <a:xfrm>
          <a:off x="958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146685</xdr:rowOff>
    </xdr:from>
    <xdr:to>
      <xdr:col>55</xdr:col>
      <xdr:colOff>0</xdr:colOff>
      <xdr:row>38</xdr:row>
      <xdr:rowOff>160020</xdr:rowOff>
    </xdr:to>
    <xdr:cxnSp macro="">
      <xdr:nvCxnSpPr>
        <xdr:cNvPr id="132" name="直線コネクタ 131">
          <a:extLst>
            <a:ext uri="{FF2B5EF4-FFF2-40B4-BE49-F238E27FC236}">
              <a16:creationId xmlns:a16="http://schemas.microsoft.com/office/drawing/2014/main" id="{CDAF7F7A-E127-4560-B6D6-C3BD06E3149A}"/>
            </a:ext>
          </a:extLst>
        </xdr:cNvPr>
        <xdr:cNvCxnSpPr/>
      </xdr:nvCxnSpPr>
      <xdr:spPr>
        <a:xfrm flipV="1">
          <a:off x="9639300" y="66617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130175</xdr:rowOff>
    </xdr:from>
    <xdr:to>
      <xdr:col>46</xdr:col>
      <xdr:colOff>38100</xdr:colOff>
      <xdr:row>39</xdr:row>
      <xdr:rowOff>60325</xdr:rowOff>
    </xdr:to>
    <xdr:sp macro="" textlink="">
      <xdr:nvSpPr>
        <xdr:cNvPr id="133" name="楕円 132">
          <a:extLst>
            <a:ext uri="{FF2B5EF4-FFF2-40B4-BE49-F238E27FC236}">
              <a16:creationId xmlns:a16="http://schemas.microsoft.com/office/drawing/2014/main" id="{03F8EFF0-AB5D-492D-9757-0031BC7DA564}"/>
            </a:ext>
          </a:extLst>
        </xdr:cNvPr>
        <xdr:cNvSpPr/>
      </xdr:nvSpPr>
      <xdr:spPr>
        <a:xfrm>
          <a:off x="8699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160020</xdr:rowOff>
    </xdr:from>
    <xdr:to>
      <xdr:col>50</xdr:col>
      <xdr:colOff>114300</xdr:colOff>
      <xdr:row>39</xdr:row>
      <xdr:rowOff>9525</xdr:rowOff>
    </xdr:to>
    <xdr:cxnSp macro="">
      <xdr:nvCxnSpPr>
        <xdr:cNvPr id="134" name="直線コネクタ 133">
          <a:extLst>
            <a:ext uri="{FF2B5EF4-FFF2-40B4-BE49-F238E27FC236}">
              <a16:creationId xmlns:a16="http://schemas.microsoft.com/office/drawing/2014/main" id="{0BE8C976-6EB4-4642-8932-01F5F629B4EE}"/>
            </a:ext>
          </a:extLst>
        </xdr:cNvPr>
        <xdr:cNvCxnSpPr/>
      </xdr:nvCxnSpPr>
      <xdr:spPr>
        <a:xfrm flipV="1">
          <a:off x="8750300" y="6675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141605</xdr:rowOff>
    </xdr:from>
    <xdr:to>
      <xdr:col>41</xdr:col>
      <xdr:colOff>101600</xdr:colOff>
      <xdr:row>39</xdr:row>
      <xdr:rowOff>71755</xdr:rowOff>
    </xdr:to>
    <xdr:sp macro="" textlink="">
      <xdr:nvSpPr>
        <xdr:cNvPr id="135" name="楕円 134">
          <a:extLst>
            <a:ext uri="{FF2B5EF4-FFF2-40B4-BE49-F238E27FC236}">
              <a16:creationId xmlns:a16="http://schemas.microsoft.com/office/drawing/2014/main" id="{0CFB867A-A06D-49C5-AD41-C6E006F30D1B}"/>
            </a:ext>
          </a:extLst>
        </xdr:cNvPr>
        <xdr:cNvSpPr/>
      </xdr:nvSpPr>
      <xdr:spPr>
        <a:xfrm>
          <a:off x="781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xdr:rowOff>
    </xdr:from>
    <xdr:to>
      <xdr:col>45</xdr:col>
      <xdr:colOff>177800</xdr:colOff>
      <xdr:row>39</xdr:row>
      <xdr:rowOff>20955</xdr:rowOff>
    </xdr:to>
    <xdr:cxnSp macro="">
      <xdr:nvCxnSpPr>
        <xdr:cNvPr id="136" name="直線コネクタ 135">
          <a:extLst>
            <a:ext uri="{FF2B5EF4-FFF2-40B4-BE49-F238E27FC236}">
              <a16:creationId xmlns:a16="http://schemas.microsoft.com/office/drawing/2014/main" id="{D59F05D6-D13B-4814-986D-7E09C37B3F87}"/>
            </a:ext>
          </a:extLst>
        </xdr:cNvPr>
        <xdr:cNvCxnSpPr/>
      </xdr:nvCxnSpPr>
      <xdr:spPr>
        <a:xfrm flipV="1">
          <a:off x="7861300" y="6696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156845</xdr:rowOff>
    </xdr:from>
    <xdr:to>
      <xdr:col>36</xdr:col>
      <xdr:colOff>165100</xdr:colOff>
      <xdr:row>39</xdr:row>
      <xdr:rowOff>86995</xdr:rowOff>
    </xdr:to>
    <xdr:sp macro="" textlink="">
      <xdr:nvSpPr>
        <xdr:cNvPr id="137" name="楕円 136">
          <a:extLst>
            <a:ext uri="{FF2B5EF4-FFF2-40B4-BE49-F238E27FC236}">
              <a16:creationId xmlns:a16="http://schemas.microsoft.com/office/drawing/2014/main" id="{45DE3808-FE1F-4DD0-9C78-D767544A085F}"/>
            </a:ext>
          </a:extLst>
        </xdr:cNvPr>
        <xdr:cNvSpPr/>
      </xdr:nvSpPr>
      <xdr:spPr>
        <a:xfrm>
          <a:off x="6921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20955</xdr:rowOff>
    </xdr:from>
    <xdr:to>
      <xdr:col>41</xdr:col>
      <xdr:colOff>50800</xdr:colOff>
      <xdr:row>39</xdr:row>
      <xdr:rowOff>36195</xdr:rowOff>
    </xdr:to>
    <xdr:cxnSp macro="">
      <xdr:nvCxnSpPr>
        <xdr:cNvPr id="138" name="直線コネクタ 137">
          <a:extLst>
            <a:ext uri="{FF2B5EF4-FFF2-40B4-BE49-F238E27FC236}">
              <a16:creationId xmlns:a16="http://schemas.microsoft.com/office/drawing/2014/main" id="{D2A13F98-C4A9-4B2A-A912-972AD52B4D27}"/>
            </a:ext>
          </a:extLst>
        </xdr:cNvPr>
        <xdr:cNvCxnSpPr/>
      </xdr:nvCxnSpPr>
      <xdr:spPr>
        <a:xfrm flipV="1">
          <a:off x="6972300" y="6707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9" name="n_1aveValue【図書館】&#10;一人当たり面積">
          <a:extLst>
            <a:ext uri="{FF2B5EF4-FFF2-40B4-BE49-F238E27FC236}">
              <a16:creationId xmlns:a16="http://schemas.microsoft.com/office/drawing/2014/main" id="{5BDEC4E6-F76E-4ACD-BA01-2CDF02E6F1A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0" name="n_2aveValue【図書館】&#10;一人当たり面積">
          <a:extLst>
            <a:ext uri="{FF2B5EF4-FFF2-40B4-BE49-F238E27FC236}">
              <a16:creationId xmlns:a16="http://schemas.microsoft.com/office/drawing/2014/main" id="{46F280AF-AF3E-43DA-9226-350D199CDA8D}"/>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1922</xdr:rowOff>
    </xdr:from>
    <xdr:ext cx="469744" cy="259045"/>
    <xdr:sp macro="" textlink="">
      <xdr:nvSpPr>
        <xdr:cNvPr id="141" name="n_3aveValue【図書館】&#10;一人当たり面積">
          <a:extLst>
            <a:ext uri="{FF2B5EF4-FFF2-40B4-BE49-F238E27FC236}">
              <a16:creationId xmlns:a16="http://schemas.microsoft.com/office/drawing/2014/main" id="{B4053F0B-F268-4BA0-A70F-9AD563CD73F3}"/>
            </a:ext>
          </a:extLst>
        </xdr:cNvPr>
        <xdr:cNvSpPr txBox="1"/>
      </xdr:nvSpPr>
      <xdr:spPr>
        <a:xfrm>
          <a:off x="7626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142" name="n_4aveValue【図書館】&#10;一人当たり面積">
          <a:extLst>
            <a:ext uri="{FF2B5EF4-FFF2-40B4-BE49-F238E27FC236}">
              <a16:creationId xmlns:a16="http://schemas.microsoft.com/office/drawing/2014/main" id="{43421F27-8483-4B3C-B91C-9C3FE98013EF}"/>
            </a:ext>
          </a:extLst>
        </xdr:cNvPr>
        <xdr:cNvSpPr txBox="1"/>
      </xdr:nvSpPr>
      <xdr:spPr>
        <a:xfrm>
          <a:off x="6737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55897</xdr:rowOff>
    </xdr:from>
    <xdr:ext cx="469744" cy="259045"/>
    <xdr:sp macro="" textlink="">
      <xdr:nvSpPr>
        <xdr:cNvPr id="143" name="n_1mainValue【図書館】&#10;一人当たり面積">
          <a:extLst>
            <a:ext uri="{FF2B5EF4-FFF2-40B4-BE49-F238E27FC236}">
              <a16:creationId xmlns:a16="http://schemas.microsoft.com/office/drawing/2014/main" id="{27FD198B-AD32-4C45-B2AF-6168B9A22B59}"/>
            </a:ext>
          </a:extLst>
        </xdr:cNvPr>
        <xdr:cNvSpPr txBox="1"/>
      </xdr:nvSpPr>
      <xdr:spPr>
        <a:xfrm>
          <a:off x="9391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76852</xdr:rowOff>
    </xdr:from>
    <xdr:ext cx="469744" cy="259045"/>
    <xdr:sp macro="" textlink="">
      <xdr:nvSpPr>
        <xdr:cNvPr id="144" name="n_2mainValue【図書館】&#10;一人当たり面積">
          <a:extLst>
            <a:ext uri="{FF2B5EF4-FFF2-40B4-BE49-F238E27FC236}">
              <a16:creationId xmlns:a16="http://schemas.microsoft.com/office/drawing/2014/main" id="{013D99C2-F3A7-4DA9-9368-CD48A8A49D0D}"/>
            </a:ext>
          </a:extLst>
        </xdr:cNvPr>
        <xdr:cNvSpPr txBox="1"/>
      </xdr:nvSpPr>
      <xdr:spPr>
        <a:xfrm>
          <a:off x="8515427"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88282</xdr:rowOff>
    </xdr:from>
    <xdr:ext cx="469744" cy="259045"/>
    <xdr:sp macro="" textlink="">
      <xdr:nvSpPr>
        <xdr:cNvPr id="145" name="n_3mainValue【図書館】&#10;一人当たり面積">
          <a:extLst>
            <a:ext uri="{FF2B5EF4-FFF2-40B4-BE49-F238E27FC236}">
              <a16:creationId xmlns:a16="http://schemas.microsoft.com/office/drawing/2014/main" id="{32E7F20B-8A1C-44B9-A794-CD4889BF67F0}"/>
            </a:ext>
          </a:extLst>
        </xdr:cNvPr>
        <xdr:cNvSpPr txBox="1"/>
      </xdr:nvSpPr>
      <xdr:spPr>
        <a:xfrm>
          <a:off x="7626427"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103522</xdr:rowOff>
    </xdr:from>
    <xdr:ext cx="469744" cy="259045"/>
    <xdr:sp macro="" textlink="">
      <xdr:nvSpPr>
        <xdr:cNvPr id="146" name="n_4mainValue【図書館】&#10;一人当たり面積">
          <a:extLst>
            <a:ext uri="{FF2B5EF4-FFF2-40B4-BE49-F238E27FC236}">
              <a16:creationId xmlns:a16="http://schemas.microsoft.com/office/drawing/2014/main" id="{C8797CC5-0688-486F-95CD-7B35DE8D27C3}"/>
            </a:ext>
          </a:extLst>
        </xdr:cNvPr>
        <xdr:cNvSpPr txBox="1"/>
      </xdr:nvSpPr>
      <xdr:spPr>
        <a:xfrm>
          <a:off x="6737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32D9376-82DC-4275-8F6B-9711A7886E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ECC048A-EDB6-404B-A334-09A45BB5D4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EDEF728-4E09-4AB9-971B-D85411047E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505CEAA-A277-489C-A104-5C935DA4C8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D880959-9094-43A6-84EF-3CF71ABFDC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46551AE-A31C-46AD-9220-1F7678B9C3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5DD6E5D-53AC-4227-A461-294A60DD10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3B1F9D8-208D-4523-8E27-E89A1F16A2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D19A515-C723-42B1-BA9D-6AD328615C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3463BDF-63EB-4D58-B343-BE688D4998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CEC5BDA-F66E-4652-A967-614BCDE1461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4D44297E-2AD6-4BE4-B861-71D5669D8D0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D011C70B-FF46-4868-AF67-ED0C28438B2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5195283E-D716-45A7-AEF5-0726BA4E71D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E10E23CA-0334-43C9-8544-CC35352434E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5B72B56D-56A2-4C51-A0B2-904639C183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CF976734-4589-40CE-A23C-0CF407297D9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F71F04F8-9A15-4764-957C-14BC76CD66F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B45AE06D-8C88-4BC1-8CFD-08C6BB0F8E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29FFF69-EF2B-4D59-BA63-20F6BFAEEC3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165F71CD-C9BD-442F-ADAA-59F6D3C08B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5F47FB58-1E9C-4D47-9633-8D7D0AD6AE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42A1B392-F8F5-45A6-B532-05ACD4F20CC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0A09E87-DE40-4095-B661-DA0A2279BC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D940C6A3-5439-41B6-B28A-2EDF448842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3B11C69C-667C-4842-8F04-475CF0F4D8FF}"/>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0E1A6E6-A184-4B75-A9BC-04FD9FCF99C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CC667D5B-D8B7-4A51-8343-2305F1A4747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883761A3-5ABB-474F-9F91-C0ADD5F2612E}"/>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2D408F37-49CF-4EB9-96F2-82D98170E226}"/>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895347B3-68FF-44D5-B442-C8B97E88CD44}"/>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1CC5B684-BFB8-4ADE-A57B-10DA1D1FB7D7}"/>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a:extLst>
            <a:ext uri="{FF2B5EF4-FFF2-40B4-BE49-F238E27FC236}">
              <a16:creationId xmlns:a16="http://schemas.microsoft.com/office/drawing/2014/main" id="{38B4078C-4C38-4F28-AE07-40BBE24ECECA}"/>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5A758916-D082-4CBF-BAFE-6E8C9A6B74B9}"/>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a:extLst>
            <a:ext uri="{FF2B5EF4-FFF2-40B4-BE49-F238E27FC236}">
              <a16:creationId xmlns:a16="http://schemas.microsoft.com/office/drawing/2014/main" id="{1C5387D3-EAD2-40EB-8C76-CDC083AC5A59}"/>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a:extLst>
            <a:ext uri="{FF2B5EF4-FFF2-40B4-BE49-F238E27FC236}">
              <a16:creationId xmlns:a16="http://schemas.microsoft.com/office/drawing/2014/main" id="{EB467512-50A1-4AF1-A517-4228CEE697ED}"/>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2110961-C153-43CA-82D6-86144225EA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36DC379-83FA-4DE3-9B24-A201374F5B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1EADC8A-4E7D-46C6-B4DF-6803A6AFCD3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AED5620-65E2-49CF-8C83-2654FC9F96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55AF662-7B7C-4E6F-8271-00C449188C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88" name="楕円 187">
          <a:extLst>
            <a:ext uri="{FF2B5EF4-FFF2-40B4-BE49-F238E27FC236}">
              <a16:creationId xmlns:a16="http://schemas.microsoft.com/office/drawing/2014/main" id="{FC177C32-E24E-4529-A081-C47A119AC3A2}"/>
            </a:ext>
          </a:extLst>
        </xdr:cNvPr>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144797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D70D8A2D-C392-4F2D-8B04-D039A9B64436}"/>
            </a:ext>
          </a:extLst>
        </xdr:cNvPr>
        <xdr:cNvSpPr txBox="1"/>
      </xdr:nvSpPr>
      <xdr:spPr>
        <a:xfrm>
          <a:off x="4673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115751</xdr:rowOff>
    </xdr:from>
    <xdr:to>
      <xdr:col>20</xdr:col>
      <xdr:colOff>38100</xdr:colOff>
      <xdr:row>63</xdr:row>
      <xdr:rowOff>45901</xdr:rowOff>
    </xdr:to>
    <xdr:sp macro="" textlink="">
      <xdr:nvSpPr>
        <xdr:cNvPr id="190" name="楕円 189">
          <a:extLst>
            <a:ext uri="{FF2B5EF4-FFF2-40B4-BE49-F238E27FC236}">
              <a16:creationId xmlns:a16="http://schemas.microsoft.com/office/drawing/2014/main" id="{4D83E148-F67A-4A90-86E3-E307488916CB}"/>
            </a:ext>
          </a:extLst>
        </xdr:cNvPr>
        <xdr:cNvSpPr/>
      </xdr:nvSpPr>
      <xdr:spPr>
        <a:xfrm>
          <a:off x="3746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45720</xdr:rowOff>
    </xdr:to>
    <xdr:cxnSp macro="">
      <xdr:nvCxnSpPr>
        <xdr:cNvPr id="191" name="直線コネクタ 190">
          <a:extLst>
            <a:ext uri="{FF2B5EF4-FFF2-40B4-BE49-F238E27FC236}">
              <a16:creationId xmlns:a16="http://schemas.microsoft.com/office/drawing/2014/main" id="{7E28A9EF-24A7-4BB4-B3E0-22F20D921C69}"/>
            </a:ext>
          </a:extLst>
        </xdr:cNvPr>
        <xdr:cNvCxnSpPr/>
      </xdr:nvCxnSpPr>
      <xdr:spPr>
        <a:xfrm>
          <a:off x="3797300" y="1079645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65133</xdr:rowOff>
    </xdr:from>
    <xdr:to>
      <xdr:col>15</xdr:col>
      <xdr:colOff>101600</xdr:colOff>
      <xdr:row>62</xdr:row>
      <xdr:rowOff>166733</xdr:rowOff>
    </xdr:to>
    <xdr:sp macro="" textlink="">
      <xdr:nvSpPr>
        <xdr:cNvPr id="192" name="楕円 191">
          <a:extLst>
            <a:ext uri="{FF2B5EF4-FFF2-40B4-BE49-F238E27FC236}">
              <a16:creationId xmlns:a16="http://schemas.microsoft.com/office/drawing/2014/main" id="{2F493445-C59E-4BC9-BC64-917DC12219C2}"/>
            </a:ext>
          </a:extLst>
        </xdr:cNvPr>
        <xdr:cNvSpPr/>
      </xdr:nvSpPr>
      <xdr:spPr>
        <a:xfrm>
          <a:off x="2857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115933</xdr:rowOff>
    </xdr:from>
    <xdr:to>
      <xdr:col>19</xdr:col>
      <xdr:colOff>177800</xdr:colOff>
      <xdr:row>62</xdr:row>
      <xdr:rowOff>166551</xdr:rowOff>
    </xdr:to>
    <xdr:cxnSp macro="">
      <xdr:nvCxnSpPr>
        <xdr:cNvPr id="193" name="直線コネクタ 192">
          <a:extLst>
            <a:ext uri="{FF2B5EF4-FFF2-40B4-BE49-F238E27FC236}">
              <a16:creationId xmlns:a16="http://schemas.microsoft.com/office/drawing/2014/main" id="{BD47961D-B384-4B27-AF4A-5ACA3FB6B77C}"/>
            </a:ext>
          </a:extLst>
        </xdr:cNvPr>
        <xdr:cNvCxnSpPr/>
      </xdr:nvCxnSpPr>
      <xdr:spPr>
        <a:xfrm>
          <a:off x="2908300" y="107458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94" name="楕円 193">
          <a:extLst>
            <a:ext uri="{FF2B5EF4-FFF2-40B4-BE49-F238E27FC236}">
              <a16:creationId xmlns:a16="http://schemas.microsoft.com/office/drawing/2014/main" id="{E07596E6-457E-437D-B106-389EF6E48BFF}"/>
            </a:ext>
          </a:extLst>
        </xdr:cNvPr>
        <xdr:cNvSpPr/>
      </xdr:nvSpPr>
      <xdr:spPr>
        <a:xfrm>
          <a:off x="196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65315</xdr:rowOff>
    </xdr:from>
    <xdr:to>
      <xdr:col>15</xdr:col>
      <xdr:colOff>50800</xdr:colOff>
      <xdr:row>62</xdr:row>
      <xdr:rowOff>115933</xdr:rowOff>
    </xdr:to>
    <xdr:cxnSp macro="">
      <xdr:nvCxnSpPr>
        <xdr:cNvPr id="195" name="直線コネクタ 194">
          <a:extLst>
            <a:ext uri="{FF2B5EF4-FFF2-40B4-BE49-F238E27FC236}">
              <a16:creationId xmlns:a16="http://schemas.microsoft.com/office/drawing/2014/main" id="{EF1ACB16-3887-4857-A3D5-FB3405D43BE9}"/>
            </a:ext>
          </a:extLst>
        </xdr:cNvPr>
        <xdr:cNvCxnSpPr/>
      </xdr:nvCxnSpPr>
      <xdr:spPr>
        <a:xfrm>
          <a:off x="2019300" y="1069521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135346</xdr:rowOff>
    </xdr:from>
    <xdr:to>
      <xdr:col>6</xdr:col>
      <xdr:colOff>38100</xdr:colOff>
      <xdr:row>62</xdr:row>
      <xdr:rowOff>65496</xdr:rowOff>
    </xdr:to>
    <xdr:sp macro="" textlink="">
      <xdr:nvSpPr>
        <xdr:cNvPr id="196" name="楕円 195">
          <a:extLst>
            <a:ext uri="{FF2B5EF4-FFF2-40B4-BE49-F238E27FC236}">
              <a16:creationId xmlns:a16="http://schemas.microsoft.com/office/drawing/2014/main" id="{1893D585-95E2-4611-916E-AB4450EF518A}"/>
            </a:ext>
          </a:extLst>
        </xdr:cNvPr>
        <xdr:cNvSpPr/>
      </xdr:nvSpPr>
      <xdr:spPr>
        <a:xfrm>
          <a:off x="1079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14696</xdr:rowOff>
    </xdr:from>
    <xdr:to>
      <xdr:col>10</xdr:col>
      <xdr:colOff>114300</xdr:colOff>
      <xdr:row>62</xdr:row>
      <xdr:rowOff>65315</xdr:rowOff>
    </xdr:to>
    <xdr:cxnSp macro="">
      <xdr:nvCxnSpPr>
        <xdr:cNvPr id="197" name="直線コネクタ 196">
          <a:extLst>
            <a:ext uri="{FF2B5EF4-FFF2-40B4-BE49-F238E27FC236}">
              <a16:creationId xmlns:a16="http://schemas.microsoft.com/office/drawing/2014/main" id="{E51F4415-E79D-48E7-8353-431E78F9B1BB}"/>
            </a:ext>
          </a:extLst>
        </xdr:cNvPr>
        <xdr:cNvCxnSpPr/>
      </xdr:nvCxnSpPr>
      <xdr:spPr>
        <a:xfrm>
          <a:off x="1130300" y="1064459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98" name="n_1aveValue【体育館・プール】&#10;有形固定資産減価償却率">
          <a:extLst>
            <a:ext uri="{FF2B5EF4-FFF2-40B4-BE49-F238E27FC236}">
              <a16:creationId xmlns:a16="http://schemas.microsoft.com/office/drawing/2014/main" id="{0D3BA79A-5513-4BE6-BADD-63017BE1D4CD}"/>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a:extLst>
            <a:ext uri="{FF2B5EF4-FFF2-40B4-BE49-F238E27FC236}">
              <a16:creationId xmlns:a16="http://schemas.microsoft.com/office/drawing/2014/main" id="{F059741F-0378-4147-93FB-7BD8D94F472D}"/>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200" name="n_3aveValue【体育館・プール】&#10;有形固定資産減価償却率">
          <a:extLst>
            <a:ext uri="{FF2B5EF4-FFF2-40B4-BE49-F238E27FC236}">
              <a16:creationId xmlns:a16="http://schemas.microsoft.com/office/drawing/2014/main" id="{355A5636-16DA-4C54-B7B8-1AD979743D9A}"/>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a:extLst>
            <a:ext uri="{FF2B5EF4-FFF2-40B4-BE49-F238E27FC236}">
              <a16:creationId xmlns:a16="http://schemas.microsoft.com/office/drawing/2014/main" id="{F65F2399-04D6-4367-9FB1-00ECF30B634E}"/>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37028</xdr:rowOff>
    </xdr:from>
    <xdr:ext cx="405111" cy="259045"/>
    <xdr:sp macro="" textlink="">
      <xdr:nvSpPr>
        <xdr:cNvPr id="202" name="n_1mainValue【体育館・プール】&#10;有形固定資産減価償却率">
          <a:extLst>
            <a:ext uri="{FF2B5EF4-FFF2-40B4-BE49-F238E27FC236}">
              <a16:creationId xmlns:a16="http://schemas.microsoft.com/office/drawing/2014/main" id="{22F6EF08-A6C9-4F7E-8F03-968CE9EDF87A}"/>
            </a:ext>
          </a:extLst>
        </xdr:cNvPr>
        <xdr:cNvSpPr txBox="1"/>
      </xdr:nvSpPr>
      <xdr:spPr>
        <a:xfrm>
          <a:off x="3582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157860</xdr:rowOff>
    </xdr:from>
    <xdr:ext cx="405111" cy="259045"/>
    <xdr:sp macro="" textlink="">
      <xdr:nvSpPr>
        <xdr:cNvPr id="203" name="n_2mainValue【体育館・プール】&#10;有形固定資産減価償却率">
          <a:extLst>
            <a:ext uri="{FF2B5EF4-FFF2-40B4-BE49-F238E27FC236}">
              <a16:creationId xmlns:a16="http://schemas.microsoft.com/office/drawing/2014/main" id="{1142292E-7433-4F98-8D25-887AD20DFAB4}"/>
            </a:ext>
          </a:extLst>
        </xdr:cNvPr>
        <xdr:cNvSpPr txBox="1"/>
      </xdr:nvSpPr>
      <xdr:spPr>
        <a:xfrm>
          <a:off x="2705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204" name="n_3mainValue【体育館・プール】&#10;有形固定資産減価償却率">
          <a:extLst>
            <a:ext uri="{FF2B5EF4-FFF2-40B4-BE49-F238E27FC236}">
              <a16:creationId xmlns:a16="http://schemas.microsoft.com/office/drawing/2014/main" id="{1C422F15-F73B-48E6-99E6-3822D3574286}"/>
            </a:ext>
          </a:extLst>
        </xdr:cNvPr>
        <xdr:cNvSpPr txBox="1"/>
      </xdr:nvSpPr>
      <xdr:spPr>
        <a:xfrm>
          <a:off x="1816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56623</xdr:rowOff>
    </xdr:from>
    <xdr:ext cx="405111" cy="259045"/>
    <xdr:sp macro="" textlink="">
      <xdr:nvSpPr>
        <xdr:cNvPr id="205" name="n_4mainValue【体育館・プール】&#10;有形固定資産減価償却率">
          <a:extLst>
            <a:ext uri="{FF2B5EF4-FFF2-40B4-BE49-F238E27FC236}">
              <a16:creationId xmlns:a16="http://schemas.microsoft.com/office/drawing/2014/main" id="{5BF3CD47-062A-4331-9870-F21B3525FB1A}"/>
            </a:ext>
          </a:extLst>
        </xdr:cNvPr>
        <xdr:cNvSpPr txBox="1"/>
      </xdr:nvSpPr>
      <xdr:spPr>
        <a:xfrm>
          <a:off x="927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51BEBF6-843B-4BFA-9F31-C41522786E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2322EBF-3084-435F-8E47-00B4F2AD8B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E9791F8-E15E-45D7-A218-D03E7085AB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43ABEB3-7DAC-43B6-A7E3-FC631C7343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3BD3C07-74E0-40E3-8D0F-D5F4D80E25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783AF56-DEAF-4FD8-A0C9-DB9C94C6D1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C53C053-AFD8-497F-9266-8DF00283DC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1FC30E6-8A07-4A31-B47B-CE1549873F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44F4686-9A8A-4ED7-9835-7F19FAC159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0A19FA1-E626-46CC-AEFA-F39FC515B88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9E9261FB-5575-48B4-9708-68F161BBF4C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708B13D1-D16A-4967-B85A-A918850F252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26663D2C-A568-4D45-B15E-59973DF6592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2ABF98BD-6CFA-4DB3-8765-328BFF44C8D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87DF336-C397-4AD7-A2D5-0547CF260BD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AFACF1ED-1972-4A9A-813E-8DEB33FB32D2}"/>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98C2E7E5-E04D-41F6-990F-199FE3BF3B6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93508C3F-925F-49D0-8663-A7FF1F08C8C2}"/>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BFDDE405-759A-4667-BB87-D428E0ADC6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C94C8CC7-2D3B-4B19-B58B-C3D3C5D0E512}"/>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B9E29003-6678-4DA2-BE09-8DEA8D0EEA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AE6D50E1-E327-43C7-ABD9-3AD82DF08FA2}"/>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D92D49D0-CBA8-49E9-9D4D-427D6365CCA2}"/>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3595E11A-5CDE-46AA-9976-07F4448A0C76}"/>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F5F7D66D-4EEA-4868-80A2-52820E9BEFAE}"/>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F7967623-DF56-4FAA-B0AE-73CB0FC34D27}"/>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a:extLst>
            <a:ext uri="{FF2B5EF4-FFF2-40B4-BE49-F238E27FC236}">
              <a16:creationId xmlns:a16="http://schemas.microsoft.com/office/drawing/2014/main" id="{70E7C2F1-9CA7-4C83-8DAD-EC10A8F4E6DA}"/>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385ADA22-D2D0-4666-AD5E-23EA431C8561}"/>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a:extLst>
            <a:ext uri="{FF2B5EF4-FFF2-40B4-BE49-F238E27FC236}">
              <a16:creationId xmlns:a16="http://schemas.microsoft.com/office/drawing/2014/main" id="{E47D2E2D-9A0C-4215-9197-B846DED056CA}"/>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a:extLst>
            <a:ext uri="{FF2B5EF4-FFF2-40B4-BE49-F238E27FC236}">
              <a16:creationId xmlns:a16="http://schemas.microsoft.com/office/drawing/2014/main" id="{10349828-8031-40F8-BF12-D2C4C06DEAD4}"/>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a:extLst>
            <a:ext uri="{FF2B5EF4-FFF2-40B4-BE49-F238E27FC236}">
              <a16:creationId xmlns:a16="http://schemas.microsoft.com/office/drawing/2014/main" id="{73AA5929-1BCE-4C79-AC4E-9197CEC2A5BA}"/>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a:extLst>
            <a:ext uri="{FF2B5EF4-FFF2-40B4-BE49-F238E27FC236}">
              <a16:creationId xmlns:a16="http://schemas.microsoft.com/office/drawing/2014/main" id="{8318D9E7-B0FB-4E0B-B4BF-558E8098954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4AB5459-F878-4460-85CE-56543C80A6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C028A0F-AEC7-4C22-BE96-8548116A45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BEEC5D9-3E08-4A5F-8B81-B82842EEB08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153B51B-4299-4422-A2C8-D74CFA4268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2E3B9A6-F7E6-4985-8519-C4FEE717E4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67706</xdr:rowOff>
    </xdr:from>
    <xdr:to>
      <xdr:col>55</xdr:col>
      <xdr:colOff>50800</xdr:colOff>
      <xdr:row>63</xdr:row>
      <xdr:rowOff>169306</xdr:rowOff>
    </xdr:to>
    <xdr:sp macro="" textlink="">
      <xdr:nvSpPr>
        <xdr:cNvPr id="243" name="楕円 242">
          <a:extLst>
            <a:ext uri="{FF2B5EF4-FFF2-40B4-BE49-F238E27FC236}">
              <a16:creationId xmlns:a16="http://schemas.microsoft.com/office/drawing/2014/main" id="{DAD5A9E6-0DAC-4240-A24E-E7FE26DC37FC}"/>
            </a:ext>
          </a:extLst>
        </xdr:cNvPr>
        <xdr:cNvSpPr/>
      </xdr:nvSpPr>
      <xdr:spPr>
        <a:xfrm>
          <a:off x="10426700" y="108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244" name="【体育館・プール】&#10;一人当たり面積該当値テキスト">
          <a:extLst>
            <a:ext uri="{FF2B5EF4-FFF2-40B4-BE49-F238E27FC236}">
              <a16:creationId xmlns:a16="http://schemas.microsoft.com/office/drawing/2014/main" id="{8D2C27BA-DE45-4EA0-B03A-F83D9E803EE2}"/>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68895</xdr:rowOff>
    </xdr:from>
    <xdr:to>
      <xdr:col>50</xdr:col>
      <xdr:colOff>165100</xdr:colOff>
      <xdr:row>63</xdr:row>
      <xdr:rowOff>170495</xdr:rowOff>
    </xdr:to>
    <xdr:sp macro="" textlink="">
      <xdr:nvSpPr>
        <xdr:cNvPr id="245" name="楕円 244">
          <a:extLst>
            <a:ext uri="{FF2B5EF4-FFF2-40B4-BE49-F238E27FC236}">
              <a16:creationId xmlns:a16="http://schemas.microsoft.com/office/drawing/2014/main" id="{7538F04D-DB08-46DC-A4B8-D19CB64700F1}"/>
            </a:ext>
          </a:extLst>
        </xdr:cNvPr>
        <xdr:cNvSpPr/>
      </xdr:nvSpPr>
      <xdr:spPr>
        <a:xfrm>
          <a:off x="9588500" y="108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118506</xdr:rowOff>
    </xdr:from>
    <xdr:to>
      <xdr:col>55</xdr:col>
      <xdr:colOff>0</xdr:colOff>
      <xdr:row>63</xdr:row>
      <xdr:rowOff>119695</xdr:rowOff>
    </xdr:to>
    <xdr:cxnSp macro="">
      <xdr:nvCxnSpPr>
        <xdr:cNvPr id="246" name="直線コネクタ 245">
          <a:extLst>
            <a:ext uri="{FF2B5EF4-FFF2-40B4-BE49-F238E27FC236}">
              <a16:creationId xmlns:a16="http://schemas.microsoft.com/office/drawing/2014/main" id="{25DC8D8D-A489-4EF8-AE13-8E9E603C96A1}"/>
            </a:ext>
          </a:extLst>
        </xdr:cNvPr>
        <xdr:cNvCxnSpPr/>
      </xdr:nvCxnSpPr>
      <xdr:spPr>
        <a:xfrm flipV="1">
          <a:off x="9639300" y="10919856"/>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70907</xdr:rowOff>
    </xdr:from>
    <xdr:to>
      <xdr:col>46</xdr:col>
      <xdr:colOff>38100</xdr:colOff>
      <xdr:row>64</xdr:row>
      <xdr:rowOff>1057</xdr:rowOff>
    </xdr:to>
    <xdr:sp macro="" textlink="">
      <xdr:nvSpPr>
        <xdr:cNvPr id="247" name="楕円 246">
          <a:extLst>
            <a:ext uri="{FF2B5EF4-FFF2-40B4-BE49-F238E27FC236}">
              <a16:creationId xmlns:a16="http://schemas.microsoft.com/office/drawing/2014/main" id="{8F9F0376-2A48-4140-86A5-3439027DF341}"/>
            </a:ext>
          </a:extLst>
        </xdr:cNvPr>
        <xdr:cNvSpPr/>
      </xdr:nvSpPr>
      <xdr:spPr>
        <a:xfrm>
          <a:off x="8699500" y="108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119695</xdr:rowOff>
    </xdr:from>
    <xdr:to>
      <xdr:col>50</xdr:col>
      <xdr:colOff>114300</xdr:colOff>
      <xdr:row>63</xdr:row>
      <xdr:rowOff>121707</xdr:rowOff>
    </xdr:to>
    <xdr:cxnSp macro="">
      <xdr:nvCxnSpPr>
        <xdr:cNvPr id="248" name="直線コネクタ 247">
          <a:extLst>
            <a:ext uri="{FF2B5EF4-FFF2-40B4-BE49-F238E27FC236}">
              <a16:creationId xmlns:a16="http://schemas.microsoft.com/office/drawing/2014/main" id="{C556E46A-78C7-4952-BFE0-C983D6FE9A90}"/>
            </a:ext>
          </a:extLst>
        </xdr:cNvPr>
        <xdr:cNvCxnSpPr/>
      </xdr:nvCxnSpPr>
      <xdr:spPr>
        <a:xfrm flipV="1">
          <a:off x="8750300" y="1092104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71913</xdr:rowOff>
    </xdr:from>
    <xdr:to>
      <xdr:col>41</xdr:col>
      <xdr:colOff>101600</xdr:colOff>
      <xdr:row>64</xdr:row>
      <xdr:rowOff>2063</xdr:rowOff>
    </xdr:to>
    <xdr:sp macro="" textlink="">
      <xdr:nvSpPr>
        <xdr:cNvPr id="249" name="楕円 248">
          <a:extLst>
            <a:ext uri="{FF2B5EF4-FFF2-40B4-BE49-F238E27FC236}">
              <a16:creationId xmlns:a16="http://schemas.microsoft.com/office/drawing/2014/main" id="{13458CAD-668C-4F1D-A27E-1C19BA22EB67}"/>
            </a:ext>
          </a:extLst>
        </xdr:cNvPr>
        <xdr:cNvSpPr/>
      </xdr:nvSpPr>
      <xdr:spPr>
        <a:xfrm>
          <a:off x="7810500" y="108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121707</xdr:rowOff>
    </xdr:from>
    <xdr:to>
      <xdr:col>45</xdr:col>
      <xdr:colOff>177800</xdr:colOff>
      <xdr:row>63</xdr:row>
      <xdr:rowOff>122713</xdr:rowOff>
    </xdr:to>
    <xdr:cxnSp macro="">
      <xdr:nvCxnSpPr>
        <xdr:cNvPr id="250" name="直線コネクタ 249">
          <a:extLst>
            <a:ext uri="{FF2B5EF4-FFF2-40B4-BE49-F238E27FC236}">
              <a16:creationId xmlns:a16="http://schemas.microsoft.com/office/drawing/2014/main" id="{8B333142-06EF-4B59-8F55-41BCCCA8959B}"/>
            </a:ext>
          </a:extLst>
        </xdr:cNvPr>
        <xdr:cNvCxnSpPr/>
      </xdr:nvCxnSpPr>
      <xdr:spPr>
        <a:xfrm flipV="1">
          <a:off x="7861300" y="1092305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73192</xdr:rowOff>
    </xdr:from>
    <xdr:to>
      <xdr:col>36</xdr:col>
      <xdr:colOff>165100</xdr:colOff>
      <xdr:row>64</xdr:row>
      <xdr:rowOff>3342</xdr:rowOff>
    </xdr:to>
    <xdr:sp macro="" textlink="">
      <xdr:nvSpPr>
        <xdr:cNvPr id="251" name="楕円 250">
          <a:extLst>
            <a:ext uri="{FF2B5EF4-FFF2-40B4-BE49-F238E27FC236}">
              <a16:creationId xmlns:a16="http://schemas.microsoft.com/office/drawing/2014/main" id="{8513EB0E-7D99-48ED-A6A0-1C66C9C526C0}"/>
            </a:ext>
          </a:extLst>
        </xdr:cNvPr>
        <xdr:cNvSpPr/>
      </xdr:nvSpPr>
      <xdr:spPr>
        <a:xfrm>
          <a:off x="6921500" y="10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122713</xdr:rowOff>
    </xdr:from>
    <xdr:to>
      <xdr:col>41</xdr:col>
      <xdr:colOff>50800</xdr:colOff>
      <xdr:row>63</xdr:row>
      <xdr:rowOff>123992</xdr:rowOff>
    </xdr:to>
    <xdr:cxnSp macro="">
      <xdr:nvCxnSpPr>
        <xdr:cNvPr id="252" name="直線コネクタ 251">
          <a:extLst>
            <a:ext uri="{FF2B5EF4-FFF2-40B4-BE49-F238E27FC236}">
              <a16:creationId xmlns:a16="http://schemas.microsoft.com/office/drawing/2014/main" id="{66C9D83A-D21B-43E6-8640-0D948F7D8807}"/>
            </a:ext>
          </a:extLst>
        </xdr:cNvPr>
        <xdr:cNvCxnSpPr/>
      </xdr:nvCxnSpPr>
      <xdr:spPr>
        <a:xfrm flipV="1">
          <a:off x="6972300" y="10924063"/>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a:extLst>
            <a:ext uri="{FF2B5EF4-FFF2-40B4-BE49-F238E27FC236}">
              <a16:creationId xmlns:a16="http://schemas.microsoft.com/office/drawing/2014/main" id="{CCBFF79B-271F-49C2-8AE0-0A2C64433443}"/>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a:extLst>
            <a:ext uri="{FF2B5EF4-FFF2-40B4-BE49-F238E27FC236}">
              <a16:creationId xmlns:a16="http://schemas.microsoft.com/office/drawing/2014/main" id="{8F1B489B-BF92-44A4-8F54-9CDBFA3029E2}"/>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a:extLst>
            <a:ext uri="{FF2B5EF4-FFF2-40B4-BE49-F238E27FC236}">
              <a16:creationId xmlns:a16="http://schemas.microsoft.com/office/drawing/2014/main" id="{BDE9AD41-41E2-4F1E-A09D-2BF429333CEE}"/>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a:extLst>
            <a:ext uri="{FF2B5EF4-FFF2-40B4-BE49-F238E27FC236}">
              <a16:creationId xmlns:a16="http://schemas.microsoft.com/office/drawing/2014/main" id="{A274F409-8AC5-47F5-8B82-332A23FE4237}"/>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161622</xdr:rowOff>
    </xdr:from>
    <xdr:ext cx="469744" cy="259045"/>
    <xdr:sp macro="" textlink="">
      <xdr:nvSpPr>
        <xdr:cNvPr id="257" name="n_1mainValue【体育館・プール】&#10;一人当たり面積">
          <a:extLst>
            <a:ext uri="{FF2B5EF4-FFF2-40B4-BE49-F238E27FC236}">
              <a16:creationId xmlns:a16="http://schemas.microsoft.com/office/drawing/2014/main" id="{91E4AD1F-8573-4F28-89A4-1E4490F85B42}"/>
            </a:ext>
          </a:extLst>
        </xdr:cNvPr>
        <xdr:cNvSpPr txBox="1"/>
      </xdr:nvSpPr>
      <xdr:spPr>
        <a:xfrm>
          <a:off x="9391727" y="109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163634</xdr:rowOff>
    </xdr:from>
    <xdr:ext cx="469744" cy="259045"/>
    <xdr:sp macro="" textlink="">
      <xdr:nvSpPr>
        <xdr:cNvPr id="258" name="n_2mainValue【体育館・プール】&#10;一人当たり面積">
          <a:extLst>
            <a:ext uri="{FF2B5EF4-FFF2-40B4-BE49-F238E27FC236}">
              <a16:creationId xmlns:a16="http://schemas.microsoft.com/office/drawing/2014/main" id="{2185E645-ABFC-4482-BA3C-1BC64B7BB04F}"/>
            </a:ext>
          </a:extLst>
        </xdr:cNvPr>
        <xdr:cNvSpPr txBox="1"/>
      </xdr:nvSpPr>
      <xdr:spPr>
        <a:xfrm>
          <a:off x="8515427" y="109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164640</xdr:rowOff>
    </xdr:from>
    <xdr:ext cx="469744" cy="259045"/>
    <xdr:sp macro="" textlink="">
      <xdr:nvSpPr>
        <xdr:cNvPr id="259" name="n_3mainValue【体育館・プール】&#10;一人当たり面積">
          <a:extLst>
            <a:ext uri="{FF2B5EF4-FFF2-40B4-BE49-F238E27FC236}">
              <a16:creationId xmlns:a16="http://schemas.microsoft.com/office/drawing/2014/main" id="{5446FE45-EF38-4A8A-A18E-F9EE8A53788C}"/>
            </a:ext>
          </a:extLst>
        </xdr:cNvPr>
        <xdr:cNvSpPr txBox="1"/>
      </xdr:nvSpPr>
      <xdr:spPr>
        <a:xfrm>
          <a:off x="7626427" y="1096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165919</xdr:rowOff>
    </xdr:from>
    <xdr:ext cx="469744" cy="259045"/>
    <xdr:sp macro="" textlink="">
      <xdr:nvSpPr>
        <xdr:cNvPr id="260" name="n_4mainValue【体育館・プール】&#10;一人当たり面積">
          <a:extLst>
            <a:ext uri="{FF2B5EF4-FFF2-40B4-BE49-F238E27FC236}">
              <a16:creationId xmlns:a16="http://schemas.microsoft.com/office/drawing/2014/main" id="{34595171-45DD-4C29-B5A4-F61825784A0E}"/>
            </a:ext>
          </a:extLst>
        </xdr:cNvPr>
        <xdr:cNvSpPr txBox="1"/>
      </xdr:nvSpPr>
      <xdr:spPr>
        <a:xfrm>
          <a:off x="6737427" y="1096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217CF63C-760C-43A2-8B78-48C9376A35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C1165EFE-BA13-46FD-963D-4A1C360AE3E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35E313E3-30B4-4BE0-802C-3D1324FD41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E567651E-28C3-4283-A0A2-049D2ADC9F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F57785D9-2D9E-439F-A2DC-A7916C0460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A0116955-BB87-4D31-859F-790267F9EE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4C5070D0-B08D-4359-959D-FAF389A2A7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F18420F7-8F35-41E0-955D-D8E3868DC0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5109E939-10AD-4C3F-B1FC-D3C004A1E6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466AE8F0-C0FE-4E32-A1B5-3CAB823BE7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1CD8D2FC-13DE-4219-B0D0-DDACB630D12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1D033032-FEDE-49D7-B916-102C26410D3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C7A11DA0-D993-4DEE-B1EC-99A65C1300A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6C411189-D19B-4F2F-BA12-31CB7BFF809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CDF522D7-62B2-4B28-A2C4-65D62BE2C82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B1E6E40F-AE02-4F23-B7CF-7109AAD33FC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AEE2D6B2-D448-466B-9389-2E5CED424C4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9869CCE3-CB3E-4A44-A758-F49E87C8CB0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65A8565-FBA9-45D0-8B78-A5360E17E8C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910A4217-66C7-4F16-BE6D-C6FCF58F823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D5B921E7-D4EA-4F06-80BD-34119C4D189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4808096E-8D4C-470B-A233-B7DEBBE5C0A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664B27A6-2A42-4732-B033-F7D6C980436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D538A0B6-B14C-471B-9A18-3576700284F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9BF467E2-8848-42D0-97A3-E141A34865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60AB8FAD-A41B-43A7-AE4C-BD607C869591}"/>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A4F78930-8D28-4FEA-848E-C4EAC4138DE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93A117FF-BD2D-4594-BFD1-6FC8DC03224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7727A006-4602-4B53-90F2-153113BAE9A1}"/>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a:extLst>
            <a:ext uri="{FF2B5EF4-FFF2-40B4-BE49-F238E27FC236}">
              <a16:creationId xmlns:a16="http://schemas.microsoft.com/office/drawing/2014/main" id="{3108A42A-C768-46C2-ACB0-4FFA683E485B}"/>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9E22613C-C5A2-4D62-9DD2-1036F3C92FAC}"/>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a:extLst>
            <a:ext uri="{FF2B5EF4-FFF2-40B4-BE49-F238E27FC236}">
              <a16:creationId xmlns:a16="http://schemas.microsoft.com/office/drawing/2014/main" id="{6AA86719-837F-49C6-83E3-98252FAD7414}"/>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93" name="フローチャート: 判断 292">
          <a:extLst>
            <a:ext uri="{FF2B5EF4-FFF2-40B4-BE49-F238E27FC236}">
              <a16:creationId xmlns:a16="http://schemas.microsoft.com/office/drawing/2014/main" id="{B17C1ED0-A55B-4C3E-9AB6-A0A33E29E5B9}"/>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94" name="フローチャート: 判断 293">
          <a:extLst>
            <a:ext uri="{FF2B5EF4-FFF2-40B4-BE49-F238E27FC236}">
              <a16:creationId xmlns:a16="http://schemas.microsoft.com/office/drawing/2014/main" id="{C6A3F01C-1FFD-4D3B-A1BD-37CDB3D0E112}"/>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95" name="フローチャート: 判断 294">
          <a:extLst>
            <a:ext uri="{FF2B5EF4-FFF2-40B4-BE49-F238E27FC236}">
              <a16:creationId xmlns:a16="http://schemas.microsoft.com/office/drawing/2014/main" id="{101B307C-67D0-4B9C-98F0-0A572ACF31DC}"/>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6" name="フローチャート: 判断 295">
          <a:extLst>
            <a:ext uri="{FF2B5EF4-FFF2-40B4-BE49-F238E27FC236}">
              <a16:creationId xmlns:a16="http://schemas.microsoft.com/office/drawing/2014/main" id="{91269AC0-B9E1-4B13-9429-3EE6FE100F6F}"/>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6E7C9A7-99E2-4B56-9552-052C435607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7DBC11A-DE19-41B6-A88C-3274928DC79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CECFB5A-57BE-4A57-9B74-7DCE37B020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96E3075-5705-40FF-A10D-206355A3CE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6A98E83-8AB4-4833-B3EA-C44DF28247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302" name="楕円 301">
          <a:extLst>
            <a:ext uri="{FF2B5EF4-FFF2-40B4-BE49-F238E27FC236}">
              <a16:creationId xmlns:a16="http://schemas.microsoft.com/office/drawing/2014/main" id="{C4E454EB-9D8C-4A1C-9675-45FDD3B3AB80}"/>
            </a:ext>
          </a:extLst>
        </xdr:cNvPr>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81659</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6582360C-DF3B-4DC3-A8A6-C3CFE4153CF6}"/>
            </a:ext>
          </a:extLst>
        </xdr:cNvPr>
        <xdr:cNvSpPr txBox="1"/>
      </xdr:nvSpPr>
      <xdr:spPr>
        <a:xfrm>
          <a:off x="4673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304" name="楕円 303">
          <a:extLst>
            <a:ext uri="{FF2B5EF4-FFF2-40B4-BE49-F238E27FC236}">
              <a16:creationId xmlns:a16="http://schemas.microsoft.com/office/drawing/2014/main" id="{EF148B35-E10A-4511-91A5-A40712C41F97}"/>
            </a:ext>
          </a:extLst>
        </xdr:cNvPr>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127907</xdr:rowOff>
    </xdr:from>
    <xdr:to>
      <xdr:col>24</xdr:col>
      <xdr:colOff>63500</xdr:colOff>
      <xdr:row>83</xdr:row>
      <xdr:rowOff>154032</xdr:rowOff>
    </xdr:to>
    <xdr:cxnSp macro="">
      <xdr:nvCxnSpPr>
        <xdr:cNvPr id="305" name="直線コネクタ 304">
          <a:extLst>
            <a:ext uri="{FF2B5EF4-FFF2-40B4-BE49-F238E27FC236}">
              <a16:creationId xmlns:a16="http://schemas.microsoft.com/office/drawing/2014/main" id="{F3B6D116-DE54-4152-9600-B305480588A4}"/>
            </a:ext>
          </a:extLst>
        </xdr:cNvPr>
        <xdr:cNvCxnSpPr/>
      </xdr:nvCxnSpPr>
      <xdr:spPr>
        <a:xfrm>
          <a:off x="3797300" y="143582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49349</xdr:rowOff>
    </xdr:from>
    <xdr:to>
      <xdr:col>15</xdr:col>
      <xdr:colOff>101600</xdr:colOff>
      <xdr:row>83</xdr:row>
      <xdr:rowOff>150949</xdr:rowOff>
    </xdr:to>
    <xdr:sp macro="" textlink="">
      <xdr:nvSpPr>
        <xdr:cNvPr id="306" name="楕円 305">
          <a:extLst>
            <a:ext uri="{FF2B5EF4-FFF2-40B4-BE49-F238E27FC236}">
              <a16:creationId xmlns:a16="http://schemas.microsoft.com/office/drawing/2014/main" id="{AEEF1D7B-692F-44E4-AD1E-FF8516DDE2F3}"/>
            </a:ext>
          </a:extLst>
        </xdr:cNvPr>
        <xdr:cNvSpPr/>
      </xdr:nvSpPr>
      <xdr:spPr>
        <a:xfrm>
          <a:off x="2857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100149</xdr:rowOff>
    </xdr:from>
    <xdr:to>
      <xdr:col>19</xdr:col>
      <xdr:colOff>177800</xdr:colOff>
      <xdr:row>83</xdr:row>
      <xdr:rowOff>127907</xdr:rowOff>
    </xdr:to>
    <xdr:cxnSp macro="">
      <xdr:nvCxnSpPr>
        <xdr:cNvPr id="307" name="直線コネクタ 306">
          <a:extLst>
            <a:ext uri="{FF2B5EF4-FFF2-40B4-BE49-F238E27FC236}">
              <a16:creationId xmlns:a16="http://schemas.microsoft.com/office/drawing/2014/main" id="{A1C3585A-B2EF-4E93-B76F-E370CB2C79C0}"/>
            </a:ext>
          </a:extLst>
        </xdr:cNvPr>
        <xdr:cNvCxnSpPr/>
      </xdr:nvCxnSpPr>
      <xdr:spPr>
        <a:xfrm>
          <a:off x="2908300" y="143304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18324</xdr:rowOff>
    </xdr:from>
    <xdr:to>
      <xdr:col>10</xdr:col>
      <xdr:colOff>165100</xdr:colOff>
      <xdr:row>83</xdr:row>
      <xdr:rowOff>119924</xdr:rowOff>
    </xdr:to>
    <xdr:sp macro="" textlink="">
      <xdr:nvSpPr>
        <xdr:cNvPr id="308" name="楕円 307">
          <a:extLst>
            <a:ext uri="{FF2B5EF4-FFF2-40B4-BE49-F238E27FC236}">
              <a16:creationId xmlns:a16="http://schemas.microsoft.com/office/drawing/2014/main" id="{CF4B4135-39DF-4FB6-BF63-0290BB444F01}"/>
            </a:ext>
          </a:extLst>
        </xdr:cNvPr>
        <xdr:cNvSpPr/>
      </xdr:nvSpPr>
      <xdr:spPr>
        <a:xfrm>
          <a:off x="1968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69124</xdr:rowOff>
    </xdr:from>
    <xdr:to>
      <xdr:col>15</xdr:col>
      <xdr:colOff>50800</xdr:colOff>
      <xdr:row>83</xdr:row>
      <xdr:rowOff>100149</xdr:rowOff>
    </xdr:to>
    <xdr:cxnSp macro="">
      <xdr:nvCxnSpPr>
        <xdr:cNvPr id="309" name="直線コネクタ 308">
          <a:extLst>
            <a:ext uri="{FF2B5EF4-FFF2-40B4-BE49-F238E27FC236}">
              <a16:creationId xmlns:a16="http://schemas.microsoft.com/office/drawing/2014/main" id="{492F57F4-8405-445A-97C7-EB2CB2E16B29}"/>
            </a:ext>
          </a:extLst>
        </xdr:cNvPr>
        <xdr:cNvCxnSpPr/>
      </xdr:nvCxnSpPr>
      <xdr:spPr>
        <a:xfrm>
          <a:off x="2019300" y="142994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160382</xdr:rowOff>
    </xdr:from>
    <xdr:to>
      <xdr:col>6</xdr:col>
      <xdr:colOff>38100</xdr:colOff>
      <xdr:row>83</xdr:row>
      <xdr:rowOff>90532</xdr:rowOff>
    </xdr:to>
    <xdr:sp macro="" textlink="">
      <xdr:nvSpPr>
        <xdr:cNvPr id="310" name="楕円 309">
          <a:extLst>
            <a:ext uri="{FF2B5EF4-FFF2-40B4-BE49-F238E27FC236}">
              <a16:creationId xmlns:a16="http://schemas.microsoft.com/office/drawing/2014/main" id="{5AD92C00-AF5A-4613-AD87-85A029A13A67}"/>
            </a:ext>
          </a:extLst>
        </xdr:cNvPr>
        <xdr:cNvSpPr/>
      </xdr:nvSpPr>
      <xdr:spPr>
        <a:xfrm>
          <a:off x="107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39732</xdr:rowOff>
    </xdr:from>
    <xdr:to>
      <xdr:col>10</xdr:col>
      <xdr:colOff>114300</xdr:colOff>
      <xdr:row>83</xdr:row>
      <xdr:rowOff>69124</xdr:rowOff>
    </xdr:to>
    <xdr:cxnSp macro="">
      <xdr:nvCxnSpPr>
        <xdr:cNvPr id="311" name="直線コネクタ 310">
          <a:extLst>
            <a:ext uri="{FF2B5EF4-FFF2-40B4-BE49-F238E27FC236}">
              <a16:creationId xmlns:a16="http://schemas.microsoft.com/office/drawing/2014/main" id="{C9B2F30E-E2EE-4020-AD74-ED97BFF350AF}"/>
            </a:ext>
          </a:extLst>
        </xdr:cNvPr>
        <xdr:cNvCxnSpPr/>
      </xdr:nvCxnSpPr>
      <xdr:spPr>
        <a:xfrm>
          <a:off x="1130300" y="142700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312" name="n_1aveValue【福祉施設】&#10;有形固定資産減価償却率">
          <a:extLst>
            <a:ext uri="{FF2B5EF4-FFF2-40B4-BE49-F238E27FC236}">
              <a16:creationId xmlns:a16="http://schemas.microsoft.com/office/drawing/2014/main" id="{FD3712E3-34C5-44F4-B94D-6E2BCB6E1DB3}"/>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313" name="n_2aveValue【福祉施設】&#10;有形固定資産減価償却率">
          <a:extLst>
            <a:ext uri="{FF2B5EF4-FFF2-40B4-BE49-F238E27FC236}">
              <a16:creationId xmlns:a16="http://schemas.microsoft.com/office/drawing/2014/main" id="{9FC8F1B9-A6E5-4ECC-AD79-1191C43C4389}"/>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314" name="n_3aveValue【福祉施設】&#10;有形固定資産減価償却率">
          <a:extLst>
            <a:ext uri="{FF2B5EF4-FFF2-40B4-BE49-F238E27FC236}">
              <a16:creationId xmlns:a16="http://schemas.microsoft.com/office/drawing/2014/main" id="{94B3A151-4116-461E-A4AC-D22EB0F533E1}"/>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5" name="n_4aveValue【福祉施設】&#10;有形固定資産減価償却率">
          <a:extLst>
            <a:ext uri="{FF2B5EF4-FFF2-40B4-BE49-F238E27FC236}">
              <a16:creationId xmlns:a16="http://schemas.microsoft.com/office/drawing/2014/main" id="{D8285A95-DA36-40AE-B069-73B51C9B1C14}"/>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316" name="n_1mainValue【福祉施設】&#10;有形固定資産減価償却率">
          <a:extLst>
            <a:ext uri="{FF2B5EF4-FFF2-40B4-BE49-F238E27FC236}">
              <a16:creationId xmlns:a16="http://schemas.microsoft.com/office/drawing/2014/main" id="{8C9AB17D-7587-4ADB-9466-0645C220CB75}"/>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7" name="n_2mainValue【福祉施設】&#10;有形固定資産減価償却率">
          <a:extLst>
            <a:ext uri="{FF2B5EF4-FFF2-40B4-BE49-F238E27FC236}">
              <a16:creationId xmlns:a16="http://schemas.microsoft.com/office/drawing/2014/main" id="{9178B7F8-B469-4306-9503-4FD083F93008}"/>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111051</xdr:rowOff>
    </xdr:from>
    <xdr:ext cx="405111" cy="259045"/>
    <xdr:sp macro="" textlink="">
      <xdr:nvSpPr>
        <xdr:cNvPr id="318" name="n_3mainValue【福祉施設】&#10;有形固定資産減価償却率">
          <a:extLst>
            <a:ext uri="{FF2B5EF4-FFF2-40B4-BE49-F238E27FC236}">
              <a16:creationId xmlns:a16="http://schemas.microsoft.com/office/drawing/2014/main" id="{6AB543FB-AD8B-4D24-B100-8CDA396F5BBB}"/>
            </a:ext>
          </a:extLst>
        </xdr:cNvPr>
        <xdr:cNvSpPr txBox="1"/>
      </xdr:nvSpPr>
      <xdr:spPr>
        <a:xfrm>
          <a:off x="1816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81659</xdr:rowOff>
    </xdr:from>
    <xdr:ext cx="405111" cy="259045"/>
    <xdr:sp macro="" textlink="">
      <xdr:nvSpPr>
        <xdr:cNvPr id="319" name="n_4mainValue【福祉施設】&#10;有形固定資産減価償却率">
          <a:extLst>
            <a:ext uri="{FF2B5EF4-FFF2-40B4-BE49-F238E27FC236}">
              <a16:creationId xmlns:a16="http://schemas.microsoft.com/office/drawing/2014/main" id="{FCC017DB-7B69-490C-9777-2783E0FF40D5}"/>
            </a:ext>
          </a:extLst>
        </xdr:cNvPr>
        <xdr:cNvSpPr txBox="1"/>
      </xdr:nvSpPr>
      <xdr:spPr>
        <a:xfrm>
          <a:off x="927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74623E9-E7EF-4AD6-B41C-9CCE2FBD4F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2336716-F54C-4B6D-A85C-971E666669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4B4EB10-7951-441C-936C-719D3AFBC8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3C2E348-80E5-484E-861C-BB95BE11E2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9D121851-E1AF-4A52-8710-E93ADF487E8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C0937A1-3F53-4285-A408-8B141C4485E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B645401-2328-4341-81A9-DA6B3A052A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A1E53D5-FD6E-431E-B25D-FE9023F9E3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1F2E212-7407-4588-A328-774CD6A1EA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9DA6921-E987-4E5C-ABFE-8CC4DB3227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34B60F73-EEA7-4875-9598-9736454A5F8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459872F4-3E2F-4BDC-96C6-22D77B85CCD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4635401E-94DD-4BA0-841C-733A9E0B532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77FB978C-C500-4D8A-BE85-80FAF98DA6B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3F2F9DF5-3EE1-4EF2-A8C2-79221435BBA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EC2EC89E-3DDE-4148-92F4-95AFFD605C7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43985E44-D5E5-449A-9D55-611A8854918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BE0AD734-DC8C-4423-9D7B-D8C8B2EDC48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79F58BB1-E114-4A71-9346-83C76515020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CFA27BE3-F2F4-4A57-8E5C-E896A180DF3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45C8CCB2-B8CA-4DF6-AAC6-2E78454BB07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627BF2C3-4FBE-4208-9C36-A57224A9525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190EE61-3CFF-428E-967E-EF55036BDB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82AC18B-D8FA-42FE-A3E1-FDC94CBD040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1189523-3888-40DE-8016-A38424A482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a:extLst>
            <a:ext uri="{FF2B5EF4-FFF2-40B4-BE49-F238E27FC236}">
              <a16:creationId xmlns:a16="http://schemas.microsoft.com/office/drawing/2014/main" id="{1F603412-D7C4-48C0-9AB2-CB1742FCEDCE}"/>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a:extLst>
            <a:ext uri="{FF2B5EF4-FFF2-40B4-BE49-F238E27FC236}">
              <a16:creationId xmlns:a16="http://schemas.microsoft.com/office/drawing/2014/main" id="{CCC15C40-B247-4159-90C7-D3FD52879B6D}"/>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a:extLst>
            <a:ext uri="{FF2B5EF4-FFF2-40B4-BE49-F238E27FC236}">
              <a16:creationId xmlns:a16="http://schemas.microsoft.com/office/drawing/2014/main" id="{C36F191A-C854-49CB-B84C-3B3D255D5F1D}"/>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a:extLst>
            <a:ext uri="{FF2B5EF4-FFF2-40B4-BE49-F238E27FC236}">
              <a16:creationId xmlns:a16="http://schemas.microsoft.com/office/drawing/2014/main" id="{77B94299-47BE-46E7-B59B-B2ECC3B1D8D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a:extLst>
            <a:ext uri="{FF2B5EF4-FFF2-40B4-BE49-F238E27FC236}">
              <a16:creationId xmlns:a16="http://schemas.microsoft.com/office/drawing/2014/main" id="{C3000E0A-456A-40B9-9822-29ADC67789E4}"/>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50" name="【福祉施設】&#10;一人当たり面積平均値テキスト">
          <a:extLst>
            <a:ext uri="{FF2B5EF4-FFF2-40B4-BE49-F238E27FC236}">
              <a16:creationId xmlns:a16="http://schemas.microsoft.com/office/drawing/2014/main" id="{143162F9-9EF3-44B6-AD00-3C439B0D546D}"/>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a:extLst>
            <a:ext uri="{FF2B5EF4-FFF2-40B4-BE49-F238E27FC236}">
              <a16:creationId xmlns:a16="http://schemas.microsoft.com/office/drawing/2014/main" id="{8F7E26F5-E8D1-4E09-A28A-72D61FBD7B7C}"/>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52" name="フローチャート: 判断 351">
          <a:extLst>
            <a:ext uri="{FF2B5EF4-FFF2-40B4-BE49-F238E27FC236}">
              <a16:creationId xmlns:a16="http://schemas.microsoft.com/office/drawing/2014/main" id="{A5A76EE4-7092-42AB-9380-60BC47385954}"/>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53" name="フローチャート: 判断 352">
          <a:extLst>
            <a:ext uri="{FF2B5EF4-FFF2-40B4-BE49-F238E27FC236}">
              <a16:creationId xmlns:a16="http://schemas.microsoft.com/office/drawing/2014/main" id="{86C28897-7F47-4E9B-BE5D-2F519057B419}"/>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54" name="フローチャート: 判断 353">
          <a:extLst>
            <a:ext uri="{FF2B5EF4-FFF2-40B4-BE49-F238E27FC236}">
              <a16:creationId xmlns:a16="http://schemas.microsoft.com/office/drawing/2014/main" id="{CD86A010-749E-4043-9F3A-1FADE6120653}"/>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55" name="フローチャート: 判断 354">
          <a:extLst>
            <a:ext uri="{FF2B5EF4-FFF2-40B4-BE49-F238E27FC236}">
              <a16:creationId xmlns:a16="http://schemas.microsoft.com/office/drawing/2014/main" id="{19101481-27A0-4D82-AD35-8F0C5F1FEE81}"/>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356457F-2C32-4167-A62C-281F29F5A97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0509A69-EC35-443E-A825-F0AB20588F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6C2D41B-E24B-4573-BDD4-75F7AFF898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DBEEC86-CD5A-4C0B-8328-608A79941B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55A8E0D-A583-49CE-8896-88599D7180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23549</xdr:rowOff>
    </xdr:from>
    <xdr:to>
      <xdr:col>55</xdr:col>
      <xdr:colOff>50800</xdr:colOff>
      <xdr:row>85</xdr:row>
      <xdr:rowOff>125149</xdr:rowOff>
    </xdr:to>
    <xdr:sp macro="" textlink="">
      <xdr:nvSpPr>
        <xdr:cNvPr id="361" name="楕円 360">
          <a:extLst>
            <a:ext uri="{FF2B5EF4-FFF2-40B4-BE49-F238E27FC236}">
              <a16:creationId xmlns:a16="http://schemas.microsoft.com/office/drawing/2014/main" id="{7C47E6DA-8E01-46E7-97B1-870EEA88B0E8}"/>
            </a:ext>
          </a:extLst>
        </xdr:cNvPr>
        <xdr:cNvSpPr/>
      </xdr:nvSpPr>
      <xdr:spPr>
        <a:xfrm>
          <a:off x="10426700" y="145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46426</xdr:rowOff>
    </xdr:from>
    <xdr:ext cx="469744" cy="259045"/>
    <xdr:sp macro="" textlink="">
      <xdr:nvSpPr>
        <xdr:cNvPr id="362" name="【福祉施設】&#10;一人当たり面積該当値テキスト">
          <a:extLst>
            <a:ext uri="{FF2B5EF4-FFF2-40B4-BE49-F238E27FC236}">
              <a16:creationId xmlns:a16="http://schemas.microsoft.com/office/drawing/2014/main" id="{4134D372-6C32-487F-9E35-B80B57D4529F}"/>
            </a:ext>
          </a:extLst>
        </xdr:cNvPr>
        <xdr:cNvSpPr txBox="1"/>
      </xdr:nvSpPr>
      <xdr:spPr>
        <a:xfrm>
          <a:off x="10515600" y="144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29755</xdr:rowOff>
    </xdr:from>
    <xdr:to>
      <xdr:col>50</xdr:col>
      <xdr:colOff>165100</xdr:colOff>
      <xdr:row>85</xdr:row>
      <xdr:rowOff>131355</xdr:rowOff>
    </xdr:to>
    <xdr:sp macro="" textlink="">
      <xdr:nvSpPr>
        <xdr:cNvPr id="363" name="楕円 362">
          <a:extLst>
            <a:ext uri="{FF2B5EF4-FFF2-40B4-BE49-F238E27FC236}">
              <a16:creationId xmlns:a16="http://schemas.microsoft.com/office/drawing/2014/main" id="{CDB84F59-9091-44CA-93A5-0781E002DD8E}"/>
            </a:ext>
          </a:extLst>
        </xdr:cNvPr>
        <xdr:cNvSpPr/>
      </xdr:nvSpPr>
      <xdr:spPr>
        <a:xfrm>
          <a:off x="9588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74349</xdr:rowOff>
    </xdr:from>
    <xdr:to>
      <xdr:col>55</xdr:col>
      <xdr:colOff>0</xdr:colOff>
      <xdr:row>85</xdr:row>
      <xdr:rowOff>80555</xdr:rowOff>
    </xdr:to>
    <xdr:cxnSp macro="">
      <xdr:nvCxnSpPr>
        <xdr:cNvPr id="364" name="直線コネクタ 363">
          <a:extLst>
            <a:ext uri="{FF2B5EF4-FFF2-40B4-BE49-F238E27FC236}">
              <a16:creationId xmlns:a16="http://schemas.microsoft.com/office/drawing/2014/main" id="{C00542F1-A688-4829-A4E5-C643603899BA}"/>
            </a:ext>
          </a:extLst>
        </xdr:cNvPr>
        <xdr:cNvCxnSpPr/>
      </xdr:nvCxnSpPr>
      <xdr:spPr>
        <a:xfrm flipV="1">
          <a:off x="9639300" y="14647599"/>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39226</xdr:rowOff>
    </xdr:from>
    <xdr:to>
      <xdr:col>46</xdr:col>
      <xdr:colOff>38100</xdr:colOff>
      <xdr:row>85</xdr:row>
      <xdr:rowOff>140826</xdr:rowOff>
    </xdr:to>
    <xdr:sp macro="" textlink="">
      <xdr:nvSpPr>
        <xdr:cNvPr id="365" name="楕円 364">
          <a:extLst>
            <a:ext uri="{FF2B5EF4-FFF2-40B4-BE49-F238E27FC236}">
              <a16:creationId xmlns:a16="http://schemas.microsoft.com/office/drawing/2014/main" id="{5F70FCBB-51E8-4ECF-BD0E-D30E5DB836ED}"/>
            </a:ext>
          </a:extLst>
        </xdr:cNvPr>
        <xdr:cNvSpPr/>
      </xdr:nvSpPr>
      <xdr:spPr>
        <a:xfrm>
          <a:off x="8699500" y="146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80555</xdr:rowOff>
    </xdr:from>
    <xdr:to>
      <xdr:col>50</xdr:col>
      <xdr:colOff>114300</xdr:colOff>
      <xdr:row>85</xdr:row>
      <xdr:rowOff>90026</xdr:rowOff>
    </xdr:to>
    <xdr:cxnSp macro="">
      <xdr:nvCxnSpPr>
        <xdr:cNvPr id="366" name="直線コネクタ 365">
          <a:extLst>
            <a:ext uri="{FF2B5EF4-FFF2-40B4-BE49-F238E27FC236}">
              <a16:creationId xmlns:a16="http://schemas.microsoft.com/office/drawing/2014/main" id="{2478713D-825C-44B4-A1E2-64C0F507FC06}"/>
            </a:ext>
          </a:extLst>
        </xdr:cNvPr>
        <xdr:cNvCxnSpPr/>
      </xdr:nvCxnSpPr>
      <xdr:spPr>
        <a:xfrm flipV="1">
          <a:off x="8750300" y="14653805"/>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44777</xdr:rowOff>
    </xdr:from>
    <xdr:to>
      <xdr:col>41</xdr:col>
      <xdr:colOff>101600</xdr:colOff>
      <xdr:row>85</xdr:row>
      <xdr:rowOff>146377</xdr:rowOff>
    </xdr:to>
    <xdr:sp macro="" textlink="">
      <xdr:nvSpPr>
        <xdr:cNvPr id="367" name="楕円 366">
          <a:extLst>
            <a:ext uri="{FF2B5EF4-FFF2-40B4-BE49-F238E27FC236}">
              <a16:creationId xmlns:a16="http://schemas.microsoft.com/office/drawing/2014/main" id="{59D521DC-9940-40AF-BAE7-C6E45E67D6A5}"/>
            </a:ext>
          </a:extLst>
        </xdr:cNvPr>
        <xdr:cNvSpPr/>
      </xdr:nvSpPr>
      <xdr:spPr>
        <a:xfrm>
          <a:off x="7810500" y="146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90026</xdr:rowOff>
    </xdr:from>
    <xdr:to>
      <xdr:col>45</xdr:col>
      <xdr:colOff>177800</xdr:colOff>
      <xdr:row>85</xdr:row>
      <xdr:rowOff>95577</xdr:rowOff>
    </xdr:to>
    <xdr:cxnSp macro="">
      <xdr:nvCxnSpPr>
        <xdr:cNvPr id="368" name="直線コネクタ 367">
          <a:extLst>
            <a:ext uri="{FF2B5EF4-FFF2-40B4-BE49-F238E27FC236}">
              <a16:creationId xmlns:a16="http://schemas.microsoft.com/office/drawing/2014/main" id="{87ADC064-BF5A-49F8-860F-5E2AE0FA6AAA}"/>
            </a:ext>
          </a:extLst>
        </xdr:cNvPr>
        <xdr:cNvCxnSpPr/>
      </xdr:nvCxnSpPr>
      <xdr:spPr>
        <a:xfrm flipV="1">
          <a:off x="7861300" y="14663276"/>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51308</xdr:rowOff>
    </xdr:from>
    <xdr:to>
      <xdr:col>36</xdr:col>
      <xdr:colOff>165100</xdr:colOff>
      <xdr:row>85</xdr:row>
      <xdr:rowOff>152908</xdr:rowOff>
    </xdr:to>
    <xdr:sp macro="" textlink="">
      <xdr:nvSpPr>
        <xdr:cNvPr id="369" name="楕円 368">
          <a:extLst>
            <a:ext uri="{FF2B5EF4-FFF2-40B4-BE49-F238E27FC236}">
              <a16:creationId xmlns:a16="http://schemas.microsoft.com/office/drawing/2014/main" id="{52DD431E-5D8C-449E-87E9-76414823C0D5}"/>
            </a:ext>
          </a:extLst>
        </xdr:cNvPr>
        <xdr:cNvSpPr/>
      </xdr:nvSpPr>
      <xdr:spPr>
        <a:xfrm>
          <a:off x="6921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95577</xdr:rowOff>
    </xdr:from>
    <xdr:to>
      <xdr:col>41</xdr:col>
      <xdr:colOff>50800</xdr:colOff>
      <xdr:row>85</xdr:row>
      <xdr:rowOff>102108</xdr:rowOff>
    </xdr:to>
    <xdr:cxnSp macro="">
      <xdr:nvCxnSpPr>
        <xdr:cNvPr id="370" name="直線コネクタ 369">
          <a:extLst>
            <a:ext uri="{FF2B5EF4-FFF2-40B4-BE49-F238E27FC236}">
              <a16:creationId xmlns:a16="http://schemas.microsoft.com/office/drawing/2014/main" id="{1A8BE052-B623-4ADB-8DA4-80A347C2601C}"/>
            </a:ext>
          </a:extLst>
        </xdr:cNvPr>
        <xdr:cNvCxnSpPr/>
      </xdr:nvCxnSpPr>
      <xdr:spPr>
        <a:xfrm flipV="1">
          <a:off x="6972300" y="146688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71" name="n_1aveValue【福祉施設】&#10;一人当たり面積">
          <a:extLst>
            <a:ext uri="{FF2B5EF4-FFF2-40B4-BE49-F238E27FC236}">
              <a16:creationId xmlns:a16="http://schemas.microsoft.com/office/drawing/2014/main" id="{BFD3D611-94DE-487F-B9A3-BFF83592CDD6}"/>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72" name="n_2aveValue【福祉施設】&#10;一人当たり面積">
          <a:extLst>
            <a:ext uri="{FF2B5EF4-FFF2-40B4-BE49-F238E27FC236}">
              <a16:creationId xmlns:a16="http://schemas.microsoft.com/office/drawing/2014/main" id="{E7572194-A88E-4487-81AA-BB3A7CC47AC6}"/>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73" name="n_3aveValue【福祉施設】&#10;一人当たり面積">
          <a:extLst>
            <a:ext uri="{FF2B5EF4-FFF2-40B4-BE49-F238E27FC236}">
              <a16:creationId xmlns:a16="http://schemas.microsoft.com/office/drawing/2014/main" id="{8956C9F6-EA8C-487E-8112-836FF9A055D4}"/>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374" name="n_4aveValue【福祉施設】&#10;一人当たり面積">
          <a:extLst>
            <a:ext uri="{FF2B5EF4-FFF2-40B4-BE49-F238E27FC236}">
              <a16:creationId xmlns:a16="http://schemas.microsoft.com/office/drawing/2014/main" id="{60375286-7FC0-48E9-B9B1-FB44AA81F646}"/>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122482</xdr:rowOff>
    </xdr:from>
    <xdr:ext cx="469744" cy="259045"/>
    <xdr:sp macro="" textlink="">
      <xdr:nvSpPr>
        <xdr:cNvPr id="375" name="n_1mainValue【福祉施設】&#10;一人当たり面積">
          <a:extLst>
            <a:ext uri="{FF2B5EF4-FFF2-40B4-BE49-F238E27FC236}">
              <a16:creationId xmlns:a16="http://schemas.microsoft.com/office/drawing/2014/main" id="{7DEED68E-3411-4CFB-A2CA-1B859A7F8CDC}"/>
            </a:ext>
          </a:extLst>
        </xdr:cNvPr>
        <xdr:cNvSpPr txBox="1"/>
      </xdr:nvSpPr>
      <xdr:spPr>
        <a:xfrm>
          <a:off x="9391727" y="1469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131953</xdr:rowOff>
    </xdr:from>
    <xdr:ext cx="469744" cy="259045"/>
    <xdr:sp macro="" textlink="">
      <xdr:nvSpPr>
        <xdr:cNvPr id="376" name="n_2mainValue【福祉施設】&#10;一人当たり面積">
          <a:extLst>
            <a:ext uri="{FF2B5EF4-FFF2-40B4-BE49-F238E27FC236}">
              <a16:creationId xmlns:a16="http://schemas.microsoft.com/office/drawing/2014/main" id="{DF3096D0-85E1-42C4-8029-85EE53D1D172}"/>
            </a:ext>
          </a:extLst>
        </xdr:cNvPr>
        <xdr:cNvSpPr txBox="1"/>
      </xdr:nvSpPr>
      <xdr:spPr>
        <a:xfrm>
          <a:off x="8515427" y="147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137504</xdr:rowOff>
    </xdr:from>
    <xdr:ext cx="469744" cy="259045"/>
    <xdr:sp macro="" textlink="">
      <xdr:nvSpPr>
        <xdr:cNvPr id="377" name="n_3mainValue【福祉施設】&#10;一人当たり面積">
          <a:extLst>
            <a:ext uri="{FF2B5EF4-FFF2-40B4-BE49-F238E27FC236}">
              <a16:creationId xmlns:a16="http://schemas.microsoft.com/office/drawing/2014/main" id="{5EA27421-C3D2-4927-92F9-3950FD33BFB6}"/>
            </a:ext>
          </a:extLst>
        </xdr:cNvPr>
        <xdr:cNvSpPr txBox="1"/>
      </xdr:nvSpPr>
      <xdr:spPr>
        <a:xfrm>
          <a:off x="7626427" y="1471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144035</xdr:rowOff>
    </xdr:from>
    <xdr:ext cx="469744" cy="259045"/>
    <xdr:sp macro="" textlink="">
      <xdr:nvSpPr>
        <xdr:cNvPr id="378" name="n_4mainValue【福祉施設】&#10;一人当たり面積">
          <a:extLst>
            <a:ext uri="{FF2B5EF4-FFF2-40B4-BE49-F238E27FC236}">
              <a16:creationId xmlns:a16="http://schemas.microsoft.com/office/drawing/2014/main" id="{2F8428F0-03CF-4E8F-8FDA-0A1679EFD393}"/>
            </a:ext>
          </a:extLst>
        </xdr:cNvPr>
        <xdr:cNvSpPr txBox="1"/>
      </xdr:nvSpPr>
      <xdr:spPr>
        <a:xfrm>
          <a:off x="6737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8498F12-CC63-44DF-87D9-F25C3F7F28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38EAC06-FFED-44DE-97C1-AC05517EE9E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37F59C9-09C5-4E2C-84C7-45909A7BBE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E97D9E4-09B8-4F74-BC52-50DC0F3E7B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1770710-4618-4A2B-9EC6-ED346F22D7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1A29570-16CC-46BB-82DA-C92BDF38A1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E45AD2E-3842-4BE0-ADA7-F7A3830F8C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BBDFD78-67A2-4435-AD3F-42BE03CB2A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3AEBD81-1EEA-464C-A62A-2C14F8F9DF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86DC672-F4DE-4C87-B7C3-F17FAE00FB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2695094-2EB6-4BEF-A2F9-9B8CFEBE93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1C52C377-D26F-43B9-A0BA-875B4E7E64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0EC8145-6818-4F01-A984-24C6051298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739FE5EB-5396-49A4-88E9-64EA1FE3756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2892783-DA03-44F8-A99A-E3E44B27AB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EBFC5A9-50EF-442D-9CCD-18E242DE222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B91048B-D811-47EA-98A9-C6BC2FFBA1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33FA33E5-D0AA-4CA2-983B-9360C4CF48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1A3374D-2A2D-4937-AA79-E6F80AA4B9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E0A77B8-C679-4F81-B2A5-C14531FEB5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F98179A1-7D3E-47AD-8C3E-D538EBA573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59B3BD1-8769-417E-B132-2CB5B05836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14D220A-8D55-4595-AE7F-292BD94865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EF0995B-FCFD-44E4-962C-616BB7A175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77BBF6CE-72B1-49C2-8848-82A9D4CAC5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9F145C2-1AA4-4160-972C-135B529796E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4E33B9B2-E06F-4C6E-B724-382BD97CC52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DAEEC9-8AA3-446F-9C3E-D83B560A6F7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CB2741C5-F3A3-4B8F-A439-AC0ADF00052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40D3D866-09D2-4DCB-87A7-2372BE74220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B0F42671-1AE8-442C-A147-5B117190965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D421C659-996C-4F04-A809-3E9E12970B0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8B359D2A-662C-479F-A40B-7642D63495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30F09C5E-E66E-415A-B950-BB99377D6E7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F7F67372-F336-4B49-804A-17D3BBB1EC4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FD8E408E-D8EB-4716-8849-7AC465C8B96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5B02596E-955C-4339-93A1-1E9107AF96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8CBAE561-E3D4-4303-908C-6B0F58E30E6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B442248-5D8D-470B-B1BC-2010BDC9762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DC142B0-3DC3-4A20-B776-AA1714D3651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112C3B2-2079-48E5-ACD5-7EC1C1CBCF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96C42D71-BF50-43BB-B059-3DB09B4E8E3B}"/>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DCA16FA2-FC6B-42F7-88EB-7DF58884BB9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D9FC130C-97DD-4320-AA5B-C29D8532633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1B30C1F6-3049-4096-BA92-946110DB2F18}"/>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4" name="直線コネクタ 423">
          <a:extLst>
            <a:ext uri="{FF2B5EF4-FFF2-40B4-BE49-F238E27FC236}">
              <a16:creationId xmlns:a16="http://schemas.microsoft.com/office/drawing/2014/main" id="{54A71DD2-B4AA-4A8F-86A1-740E6C521273}"/>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A0B8D09-6127-4BD9-B14D-15C680D3E89F}"/>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6" name="フローチャート: 判断 425">
          <a:extLst>
            <a:ext uri="{FF2B5EF4-FFF2-40B4-BE49-F238E27FC236}">
              <a16:creationId xmlns:a16="http://schemas.microsoft.com/office/drawing/2014/main" id="{40E58A30-3D57-4641-9F0E-D253A55169D9}"/>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7" name="フローチャート: 判断 426">
          <a:extLst>
            <a:ext uri="{FF2B5EF4-FFF2-40B4-BE49-F238E27FC236}">
              <a16:creationId xmlns:a16="http://schemas.microsoft.com/office/drawing/2014/main" id="{C4350734-9963-43D5-81A4-8FB9F4BDBD18}"/>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8" name="フローチャート: 判断 427">
          <a:extLst>
            <a:ext uri="{FF2B5EF4-FFF2-40B4-BE49-F238E27FC236}">
              <a16:creationId xmlns:a16="http://schemas.microsoft.com/office/drawing/2014/main" id="{1CB01E51-4A48-4F2B-8B06-E2A914A624A3}"/>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9" name="フローチャート: 判断 428">
          <a:extLst>
            <a:ext uri="{FF2B5EF4-FFF2-40B4-BE49-F238E27FC236}">
              <a16:creationId xmlns:a16="http://schemas.microsoft.com/office/drawing/2014/main" id="{692D0828-BA8F-4FA0-80DC-28C900607E22}"/>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0" name="フローチャート: 判断 429">
          <a:extLst>
            <a:ext uri="{FF2B5EF4-FFF2-40B4-BE49-F238E27FC236}">
              <a16:creationId xmlns:a16="http://schemas.microsoft.com/office/drawing/2014/main" id="{E30BD2D2-7EC3-484C-BB86-F5545760B359}"/>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6FDCEF8-CDDF-4ABA-8742-5B381EC924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8352CA2-00E4-4FA5-AAB4-201F3B1ED3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D8470A8-1EBF-4088-80D7-B9B211E65C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4526ECB-90AD-4576-BAD7-5E2DCC88B9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9F2FB2F-EAFB-46CB-BFA3-50B4CD0257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53158</xdr:rowOff>
    </xdr:from>
    <xdr:to>
      <xdr:col>67</xdr:col>
      <xdr:colOff>101600</xdr:colOff>
      <xdr:row>37</xdr:row>
      <xdr:rowOff>154758</xdr:rowOff>
    </xdr:to>
    <xdr:sp macro="" textlink="">
      <xdr:nvSpPr>
        <xdr:cNvPr id="436" name="楕円 435">
          <a:extLst>
            <a:ext uri="{FF2B5EF4-FFF2-40B4-BE49-F238E27FC236}">
              <a16:creationId xmlns:a16="http://schemas.microsoft.com/office/drawing/2014/main" id="{A9981FAD-1275-4E24-B58F-B12582AF66DC}"/>
            </a:ext>
          </a:extLst>
        </xdr:cNvPr>
        <xdr:cNvSpPr/>
      </xdr:nvSpPr>
      <xdr:spPr>
        <a:xfrm>
          <a:off x="12763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148426</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id="{C3636A63-7FF4-4D4D-BF40-DE41D118D54C}"/>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id="{C404762F-3BEA-4353-871E-E614B0CB1E2B}"/>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3D64113B-E73D-4248-9B5B-BBEB44D003B7}"/>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440" name="n_4aveValue【一般廃棄物処理施設】&#10;有形固定資産減価償却率">
          <a:extLst>
            <a:ext uri="{FF2B5EF4-FFF2-40B4-BE49-F238E27FC236}">
              <a16:creationId xmlns:a16="http://schemas.microsoft.com/office/drawing/2014/main" id="{207D1036-EFC6-4955-9EB8-868F7970CEB3}"/>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171285</xdr:rowOff>
    </xdr:from>
    <xdr:ext cx="405111" cy="259045"/>
    <xdr:sp macro="" textlink="">
      <xdr:nvSpPr>
        <xdr:cNvPr id="441" name="n_4mainValue【一般廃棄物処理施設】&#10;有形固定資産減価償却率">
          <a:extLst>
            <a:ext uri="{FF2B5EF4-FFF2-40B4-BE49-F238E27FC236}">
              <a16:creationId xmlns:a16="http://schemas.microsoft.com/office/drawing/2014/main" id="{149FFFAF-F33E-4DC3-8E53-2FDC0B099123}"/>
            </a:ext>
          </a:extLst>
        </xdr:cNvPr>
        <xdr:cNvSpPr txBox="1"/>
      </xdr:nvSpPr>
      <xdr:spPr>
        <a:xfrm>
          <a:off x="12611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CE5F4945-82D9-408C-8F86-4FC0B08277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7A5C33B5-6A41-4480-BFEE-D1B5B66423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9C813B48-BAC8-4EDC-832B-F76852A7D9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FA07D7B6-980D-4DF8-BC26-A0020B3769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F5F2D19E-A193-4AFF-AE05-F585E7F001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4CA636EB-1EEC-46AB-BD9E-ABB2679537D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B04DDA36-3C39-4AF6-874A-ACDAA407EE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DE9D9DA3-5914-440F-B020-48AEF72F1C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A4D5FD36-1F1F-4274-AA8E-0C1E4FE71B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F1794C88-D3FA-40EC-B4DE-D4F591AB008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2" name="直線コネクタ 451">
          <a:extLst>
            <a:ext uri="{FF2B5EF4-FFF2-40B4-BE49-F238E27FC236}">
              <a16:creationId xmlns:a16="http://schemas.microsoft.com/office/drawing/2014/main" id="{4D424EC0-AAAF-4AAF-AACA-223E4A9B5A9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3" name="テキスト ボックス 452">
          <a:extLst>
            <a:ext uri="{FF2B5EF4-FFF2-40B4-BE49-F238E27FC236}">
              <a16:creationId xmlns:a16="http://schemas.microsoft.com/office/drawing/2014/main" id="{267DB9ED-7F30-455A-8ED3-65B9FCBDE52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4" name="直線コネクタ 453">
          <a:extLst>
            <a:ext uri="{FF2B5EF4-FFF2-40B4-BE49-F238E27FC236}">
              <a16:creationId xmlns:a16="http://schemas.microsoft.com/office/drawing/2014/main" id="{E568347F-0CF7-4C5A-8E82-B1CD3A7E503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5" name="テキスト ボックス 454">
          <a:extLst>
            <a:ext uri="{FF2B5EF4-FFF2-40B4-BE49-F238E27FC236}">
              <a16:creationId xmlns:a16="http://schemas.microsoft.com/office/drawing/2014/main" id="{15DB4872-21BD-4568-9CB5-84C2E602DAB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6" name="直線コネクタ 455">
          <a:extLst>
            <a:ext uri="{FF2B5EF4-FFF2-40B4-BE49-F238E27FC236}">
              <a16:creationId xmlns:a16="http://schemas.microsoft.com/office/drawing/2014/main" id="{D37A757E-3D06-4849-9A91-38F4493FDD1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7" name="テキスト ボックス 456">
          <a:extLst>
            <a:ext uri="{FF2B5EF4-FFF2-40B4-BE49-F238E27FC236}">
              <a16:creationId xmlns:a16="http://schemas.microsoft.com/office/drawing/2014/main" id="{27E4117E-3592-4CCA-93F2-3A365F7A3D1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8" name="直線コネクタ 457">
          <a:extLst>
            <a:ext uri="{FF2B5EF4-FFF2-40B4-BE49-F238E27FC236}">
              <a16:creationId xmlns:a16="http://schemas.microsoft.com/office/drawing/2014/main" id="{DE667D4D-0717-45ED-BDDD-99624ECD66D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9" name="テキスト ボックス 458">
          <a:extLst>
            <a:ext uri="{FF2B5EF4-FFF2-40B4-BE49-F238E27FC236}">
              <a16:creationId xmlns:a16="http://schemas.microsoft.com/office/drawing/2014/main" id="{349308B4-FCBF-4F82-85A3-50244FFF65E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0" name="直線コネクタ 459">
          <a:extLst>
            <a:ext uri="{FF2B5EF4-FFF2-40B4-BE49-F238E27FC236}">
              <a16:creationId xmlns:a16="http://schemas.microsoft.com/office/drawing/2014/main" id="{885E9320-4293-45ED-B886-2F7764BD0F4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1" name="テキスト ボックス 460">
          <a:extLst>
            <a:ext uri="{FF2B5EF4-FFF2-40B4-BE49-F238E27FC236}">
              <a16:creationId xmlns:a16="http://schemas.microsoft.com/office/drawing/2014/main" id="{34EF4C8C-6008-4A2A-950A-AC314DDE0E9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2" name="直線コネクタ 461">
          <a:extLst>
            <a:ext uri="{FF2B5EF4-FFF2-40B4-BE49-F238E27FC236}">
              <a16:creationId xmlns:a16="http://schemas.microsoft.com/office/drawing/2014/main" id="{BC32E988-AA32-430C-BA1C-E044CD97BE6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3" name="テキスト ボックス 462">
          <a:extLst>
            <a:ext uri="{FF2B5EF4-FFF2-40B4-BE49-F238E27FC236}">
              <a16:creationId xmlns:a16="http://schemas.microsoft.com/office/drawing/2014/main" id="{AF028A74-6ACE-4B31-AC55-F8AF5828CE7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80935158-E9BF-4EEE-B8FA-3C7C9316FB8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5" name="テキスト ボックス 464">
          <a:extLst>
            <a:ext uri="{FF2B5EF4-FFF2-40B4-BE49-F238E27FC236}">
              <a16:creationId xmlns:a16="http://schemas.microsoft.com/office/drawing/2014/main" id="{EF650F28-06CD-4174-A9C7-2BED7996B8C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a:extLst>
            <a:ext uri="{FF2B5EF4-FFF2-40B4-BE49-F238E27FC236}">
              <a16:creationId xmlns:a16="http://schemas.microsoft.com/office/drawing/2014/main" id="{E3533C3C-BAB9-4476-AF7F-9D0438DA042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67" name="直線コネクタ 466">
          <a:extLst>
            <a:ext uri="{FF2B5EF4-FFF2-40B4-BE49-F238E27FC236}">
              <a16:creationId xmlns:a16="http://schemas.microsoft.com/office/drawing/2014/main" id="{E33AFFB4-90A8-4C2D-BF7E-3A776EB5E2C3}"/>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68" name="【一般廃棄物処理施設】&#10;一人当たり有形固定資産（償却資産）額最小値テキスト">
          <a:extLst>
            <a:ext uri="{FF2B5EF4-FFF2-40B4-BE49-F238E27FC236}">
              <a16:creationId xmlns:a16="http://schemas.microsoft.com/office/drawing/2014/main" id="{D67068C2-965C-4786-8096-36F5B7883396}"/>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69" name="直線コネクタ 468">
          <a:extLst>
            <a:ext uri="{FF2B5EF4-FFF2-40B4-BE49-F238E27FC236}">
              <a16:creationId xmlns:a16="http://schemas.microsoft.com/office/drawing/2014/main" id="{FC8905A0-D255-4BA6-90EB-0DD00B49D37C}"/>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70" name="【一般廃棄物処理施設】&#10;一人当たり有形固定資産（償却資産）額最大値テキスト">
          <a:extLst>
            <a:ext uri="{FF2B5EF4-FFF2-40B4-BE49-F238E27FC236}">
              <a16:creationId xmlns:a16="http://schemas.microsoft.com/office/drawing/2014/main" id="{EF42563F-C5DB-4DFD-96A8-4690BFF5FE39}"/>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71" name="直線コネクタ 470">
          <a:extLst>
            <a:ext uri="{FF2B5EF4-FFF2-40B4-BE49-F238E27FC236}">
              <a16:creationId xmlns:a16="http://schemas.microsoft.com/office/drawing/2014/main" id="{86315ED5-8EC6-456B-A314-0505D2DD7B0D}"/>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72" name="【一般廃棄物処理施設】&#10;一人当たり有形固定資産（償却資産）額平均値テキスト">
          <a:extLst>
            <a:ext uri="{FF2B5EF4-FFF2-40B4-BE49-F238E27FC236}">
              <a16:creationId xmlns:a16="http://schemas.microsoft.com/office/drawing/2014/main" id="{8A0F4B0B-2BE8-41D8-9E62-8A2BCB6B7DFE}"/>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73" name="フローチャート: 判断 472">
          <a:extLst>
            <a:ext uri="{FF2B5EF4-FFF2-40B4-BE49-F238E27FC236}">
              <a16:creationId xmlns:a16="http://schemas.microsoft.com/office/drawing/2014/main" id="{B2E97609-B38A-471D-97A8-AE74F77C96BA}"/>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74" name="フローチャート: 判断 473">
          <a:extLst>
            <a:ext uri="{FF2B5EF4-FFF2-40B4-BE49-F238E27FC236}">
              <a16:creationId xmlns:a16="http://schemas.microsoft.com/office/drawing/2014/main" id="{15C6C93C-B9D7-4123-847E-AA7835FC588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75" name="フローチャート: 判断 474">
          <a:extLst>
            <a:ext uri="{FF2B5EF4-FFF2-40B4-BE49-F238E27FC236}">
              <a16:creationId xmlns:a16="http://schemas.microsoft.com/office/drawing/2014/main" id="{49CC0AD3-1B79-4A3B-94C0-F1DBE760BC78}"/>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76" name="フローチャート: 判断 475">
          <a:extLst>
            <a:ext uri="{FF2B5EF4-FFF2-40B4-BE49-F238E27FC236}">
              <a16:creationId xmlns:a16="http://schemas.microsoft.com/office/drawing/2014/main" id="{057B337F-7F4B-4DE7-91F8-AE63F1344346}"/>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77" name="フローチャート: 判断 476">
          <a:extLst>
            <a:ext uri="{FF2B5EF4-FFF2-40B4-BE49-F238E27FC236}">
              <a16:creationId xmlns:a16="http://schemas.microsoft.com/office/drawing/2014/main" id="{FBABC61B-97D2-4ECA-926F-9C4450B7BA56}"/>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45D725D7-DFCE-4306-BC3F-62BD3547D5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1988F3D3-FA82-44DC-92AB-85D0790060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4239DC0-84DC-498D-9172-1A237D74708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DC657BB4-7339-430F-A55E-937AAB8C7B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72C326E-05B0-4AC9-B5F7-5551CF95B8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98418</xdr:rowOff>
    </xdr:from>
    <xdr:to>
      <xdr:col>98</xdr:col>
      <xdr:colOff>38100</xdr:colOff>
      <xdr:row>42</xdr:row>
      <xdr:rowOff>28568</xdr:rowOff>
    </xdr:to>
    <xdr:sp macro="" textlink="">
      <xdr:nvSpPr>
        <xdr:cNvPr id="483" name="楕円 482">
          <a:extLst>
            <a:ext uri="{FF2B5EF4-FFF2-40B4-BE49-F238E27FC236}">
              <a16:creationId xmlns:a16="http://schemas.microsoft.com/office/drawing/2014/main" id="{5A5D011F-AC65-444A-A5AA-AFA5B34E8024}"/>
            </a:ext>
          </a:extLst>
        </xdr:cNvPr>
        <xdr:cNvSpPr/>
      </xdr:nvSpPr>
      <xdr:spPr>
        <a:xfrm>
          <a:off x="18605500" y="71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159549</xdr:rowOff>
    </xdr:from>
    <xdr:ext cx="599010" cy="259045"/>
    <xdr:sp macro="" textlink="">
      <xdr:nvSpPr>
        <xdr:cNvPr id="484" name="n_1aveValue【一般廃棄物処理施設】&#10;一人当たり有形固定資産（償却資産）額">
          <a:extLst>
            <a:ext uri="{FF2B5EF4-FFF2-40B4-BE49-F238E27FC236}">
              <a16:creationId xmlns:a16="http://schemas.microsoft.com/office/drawing/2014/main" id="{410677EB-9D43-411E-B94B-BF6A1AFC7EBB}"/>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85" name="n_2aveValue【一般廃棄物処理施設】&#10;一人当たり有形固定資産（償却資産）額">
          <a:extLst>
            <a:ext uri="{FF2B5EF4-FFF2-40B4-BE49-F238E27FC236}">
              <a16:creationId xmlns:a16="http://schemas.microsoft.com/office/drawing/2014/main" id="{19D940FB-DC77-4E01-9A27-C20D26C06913}"/>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86" name="n_3aveValue【一般廃棄物処理施設】&#10;一人当たり有形固定資産（償却資産）額">
          <a:extLst>
            <a:ext uri="{FF2B5EF4-FFF2-40B4-BE49-F238E27FC236}">
              <a16:creationId xmlns:a16="http://schemas.microsoft.com/office/drawing/2014/main" id="{5D7769C6-C00E-4355-8CEE-E75CFC712374}"/>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87" name="n_4aveValue【一般廃棄物処理施設】&#10;一人当たり有形固定資産（償却資産）額">
          <a:extLst>
            <a:ext uri="{FF2B5EF4-FFF2-40B4-BE49-F238E27FC236}">
              <a16:creationId xmlns:a16="http://schemas.microsoft.com/office/drawing/2014/main" id="{F8F004D0-799C-4389-B21D-79D994EFDFF8}"/>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19695</xdr:rowOff>
    </xdr:from>
    <xdr:ext cx="599010" cy="259045"/>
    <xdr:sp macro="" textlink="">
      <xdr:nvSpPr>
        <xdr:cNvPr id="488" name="n_4mainValue【一般廃棄物処理施設】&#10;一人当たり有形固定資産（償却資産）額">
          <a:extLst>
            <a:ext uri="{FF2B5EF4-FFF2-40B4-BE49-F238E27FC236}">
              <a16:creationId xmlns:a16="http://schemas.microsoft.com/office/drawing/2014/main" id="{73437BF1-8345-4CCC-9F78-A26C62914270}"/>
            </a:ext>
          </a:extLst>
        </xdr:cNvPr>
        <xdr:cNvSpPr txBox="1"/>
      </xdr:nvSpPr>
      <xdr:spPr>
        <a:xfrm>
          <a:off x="18356795" y="722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36A105DF-5DD2-48D8-B31B-A1055F6E50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C52B4274-A1B1-4848-AD5B-EC699F739F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8394D114-89A5-4376-AC15-9EBF0C38C6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93E78A2C-596E-4105-808F-02CD75BBD8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072462CE-F9CE-4C41-B96A-3969475E92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D6170DB5-F2F4-4F22-B315-75C0953FFE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4BD8927E-F856-4E8F-BB33-5F70956251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D1D25EB9-ADA5-4263-AF05-84EDDC833D0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a:extLst>
            <a:ext uri="{FF2B5EF4-FFF2-40B4-BE49-F238E27FC236}">
              <a16:creationId xmlns:a16="http://schemas.microsoft.com/office/drawing/2014/main" id="{A9933914-989C-4910-AB48-7C88E3A3FD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a:extLst>
            <a:ext uri="{FF2B5EF4-FFF2-40B4-BE49-F238E27FC236}">
              <a16:creationId xmlns:a16="http://schemas.microsoft.com/office/drawing/2014/main" id="{DEB9B725-B856-43E2-B492-2C38DD7510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a:extLst>
            <a:ext uri="{FF2B5EF4-FFF2-40B4-BE49-F238E27FC236}">
              <a16:creationId xmlns:a16="http://schemas.microsoft.com/office/drawing/2014/main" id="{81D2CB0E-3D3C-42DA-86EA-2A375BE7D8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a:extLst>
            <a:ext uri="{FF2B5EF4-FFF2-40B4-BE49-F238E27FC236}">
              <a16:creationId xmlns:a16="http://schemas.microsoft.com/office/drawing/2014/main" id="{83AD7CE9-BD26-4BF7-9665-B998B466149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a:extLst>
            <a:ext uri="{FF2B5EF4-FFF2-40B4-BE49-F238E27FC236}">
              <a16:creationId xmlns:a16="http://schemas.microsoft.com/office/drawing/2014/main" id="{6785C438-7FCC-4F70-A409-7ABBFC4550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a:extLst>
            <a:ext uri="{FF2B5EF4-FFF2-40B4-BE49-F238E27FC236}">
              <a16:creationId xmlns:a16="http://schemas.microsoft.com/office/drawing/2014/main" id="{087B4CE9-C46B-41AE-A478-140747705E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a:extLst>
            <a:ext uri="{FF2B5EF4-FFF2-40B4-BE49-F238E27FC236}">
              <a16:creationId xmlns:a16="http://schemas.microsoft.com/office/drawing/2014/main" id="{848CC7EA-42A0-4D53-89B4-2816F0E930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a:extLst>
            <a:ext uri="{FF2B5EF4-FFF2-40B4-BE49-F238E27FC236}">
              <a16:creationId xmlns:a16="http://schemas.microsoft.com/office/drawing/2014/main" id="{4D8A013C-288A-45A8-A2C5-256257DFA6E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a:extLst>
            <a:ext uri="{FF2B5EF4-FFF2-40B4-BE49-F238E27FC236}">
              <a16:creationId xmlns:a16="http://schemas.microsoft.com/office/drawing/2014/main" id="{E015744C-7557-4D83-90AD-05BDBC8E82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a:extLst>
            <a:ext uri="{FF2B5EF4-FFF2-40B4-BE49-F238E27FC236}">
              <a16:creationId xmlns:a16="http://schemas.microsoft.com/office/drawing/2014/main" id="{CCA7ADA9-293E-4C24-AC77-2D7E4D4A0A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a:extLst>
            <a:ext uri="{FF2B5EF4-FFF2-40B4-BE49-F238E27FC236}">
              <a16:creationId xmlns:a16="http://schemas.microsoft.com/office/drawing/2014/main" id="{26D9B6B6-2C67-438D-A48C-B02BF69C993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a:extLst>
            <a:ext uri="{FF2B5EF4-FFF2-40B4-BE49-F238E27FC236}">
              <a16:creationId xmlns:a16="http://schemas.microsoft.com/office/drawing/2014/main" id="{FDC5A590-A09C-408A-8C37-2F5F7CD5B0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a:extLst>
            <a:ext uri="{FF2B5EF4-FFF2-40B4-BE49-F238E27FC236}">
              <a16:creationId xmlns:a16="http://schemas.microsoft.com/office/drawing/2014/main" id="{CAE593FA-A73B-4AC3-9B72-78DDD92F94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a:extLst>
            <a:ext uri="{FF2B5EF4-FFF2-40B4-BE49-F238E27FC236}">
              <a16:creationId xmlns:a16="http://schemas.microsoft.com/office/drawing/2014/main" id="{14CF1B29-9130-4AE8-A93D-90AC6E9CBE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a:extLst>
            <a:ext uri="{FF2B5EF4-FFF2-40B4-BE49-F238E27FC236}">
              <a16:creationId xmlns:a16="http://schemas.microsoft.com/office/drawing/2014/main" id="{7D7331E5-EFAC-4BF7-9C79-FA9607F82C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a:extLst>
            <a:ext uri="{FF2B5EF4-FFF2-40B4-BE49-F238E27FC236}">
              <a16:creationId xmlns:a16="http://schemas.microsoft.com/office/drawing/2014/main" id="{AE500524-B558-4A6F-B85E-429681AA81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3" name="テキスト ボックス 512">
          <a:extLst>
            <a:ext uri="{FF2B5EF4-FFF2-40B4-BE49-F238E27FC236}">
              <a16:creationId xmlns:a16="http://schemas.microsoft.com/office/drawing/2014/main" id="{EF9F4CD1-E123-4DED-87D0-B568345097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4" name="直線コネクタ 513">
          <a:extLst>
            <a:ext uri="{FF2B5EF4-FFF2-40B4-BE49-F238E27FC236}">
              <a16:creationId xmlns:a16="http://schemas.microsoft.com/office/drawing/2014/main" id="{7DBE4573-4A29-4CAF-96F7-790CEDDC7A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5" name="テキスト ボックス 514">
          <a:extLst>
            <a:ext uri="{FF2B5EF4-FFF2-40B4-BE49-F238E27FC236}">
              <a16:creationId xmlns:a16="http://schemas.microsoft.com/office/drawing/2014/main" id="{EC1C1E96-B305-4B57-9EA4-ACCD42A8D2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6" name="直線コネクタ 515">
          <a:extLst>
            <a:ext uri="{FF2B5EF4-FFF2-40B4-BE49-F238E27FC236}">
              <a16:creationId xmlns:a16="http://schemas.microsoft.com/office/drawing/2014/main" id="{21A25A30-8F74-4761-B1A5-282B7DCAB12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7" name="テキスト ボックス 516">
          <a:extLst>
            <a:ext uri="{FF2B5EF4-FFF2-40B4-BE49-F238E27FC236}">
              <a16:creationId xmlns:a16="http://schemas.microsoft.com/office/drawing/2014/main" id="{45975938-1DD5-4473-8F24-737DC242413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8" name="直線コネクタ 517">
          <a:extLst>
            <a:ext uri="{FF2B5EF4-FFF2-40B4-BE49-F238E27FC236}">
              <a16:creationId xmlns:a16="http://schemas.microsoft.com/office/drawing/2014/main" id="{AB523783-EC6A-4283-8324-68342F83CE0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9" name="テキスト ボックス 518">
          <a:extLst>
            <a:ext uri="{FF2B5EF4-FFF2-40B4-BE49-F238E27FC236}">
              <a16:creationId xmlns:a16="http://schemas.microsoft.com/office/drawing/2014/main" id="{B1E07C8F-25EB-4B97-9D95-74FB4D3C88E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0" name="直線コネクタ 519">
          <a:extLst>
            <a:ext uri="{FF2B5EF4-FFF2-40B4-BE49-F238E27FC236}">
              <a16:creationId xmlns:a16="http://schemas.microsoft.com/office/drawing/2014/main" id="{D7AC8683-72AC-4764-8989-224BE0EEDB4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1" name="テキスト ボックス 520">
          <a:extLst>
            <a:ext uri="{FF2B5EF4-FFF2-40B4-BE49-F238E27FC236}">
              <a16:creationId xmlns:a16="http://schemas.microsoft.com/office/drawing/2014/main" id="{898CBCBF-8DB9-49F4-A618-4170172EC71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2" name="直線コネクタ 521">
          <a:extLst>
            <a:ext uri="{FF2B5EF4-FFF2-40B4-BE49-F238E27FC236}">
              <a16:creationId xmlns:a16="http://schemas.microsoft.com/office/drawing/2014/main" id="{9E9F801C-8AFB-417D-B6F2-6A577F4EA07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3" name="テキスト ボックス 522">
          <a:extLst>
            <a:ext uri="{FF2B5EF4-FFF2-40B4-BE49-F238E27FC236}">
              <a16:creationId xmlns:a16="http://schemas.microsoft.com/office/drawing/2014/main" id="{A41EFA4E-D6B4-4795-BF82-A2ECB63ACB9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4" name="直線コネクタ 523">
          <a:extLst>
            <a:ext uri="{FF2B5EF4-FFF2-40B4-BE49-F238E27FC236}">
              <a16:creationId xmlns:a16="http://schemas.microsoft.com/office/drawing/2014/main" id="{FC7FBFFF-3FBD-45AD-9D1F-7D239727A47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5" name="テキスト ボックス 524">
          <a:extLst>
            <a:ext uri="{FF2B5EF4-FFF2-40B4-BE49-F238E27FC236}">
              <a16:creationId xmlns:a16="http://schemas.microsoft.com/office/drawing/2014/main" id="{5EAAA5AC-D4C8-4C0D-BAA0-E2B7A3E2E3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6" name="直線コネクタ 525">
          <a:extLst>
            <a:ext uri="{FF2B5EF4-FFF2-40B4-BE49-F238E27FC236}">
              <a16:creationId xmlns:a16="http://schemas.microsoft.com/office/drawing/2014/main" id="{FDCCC879-7D2E-4B06-8CE9-9E2D070CA99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7" name="テキスト ボックス 526">
          <a:extLst>
            <a:ext uri="{FF2B5EF4-FFF2-40B4-BE49-F238E27FC236}">
              <a16:creationId xmlns:a16="http://schemas.microsoft.com/office/drawing/2014/main" id="{FBA81F98-228F-473D-AAED-003D9100615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a:extLst>
            <a:ext uri="{FF2B5EF4-FFF2-40B4-BE49-F238E27FC236}">
              <a16:creationId xmlns:a16="http://schemas.microsoft.com/office/drawing/2014/main" id="{F50C012F-8881-428E-B0E4-F9B80F35A9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消防施設】&#10;有形固定資産減価償却率グラフ枠">
          <a:extLst>
            <a:ext uri="{FF2B5EF4-FFF2-40B4-BE49-F238E27FC236}">
              <a16:creationId xmlns:a16="http://schemas.microsoft.com/office/drawing/2014/main" id="{D9EE3237-8912-421C-BE2B-C5C8805BEB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30" name="直線コネクタ 529">
          <a:extLst>
            <a:ext uri="{FF2B5EF4-FFF2-40B4-BE49-F238E27FC236}">
              <a16:creationId xmlns:a16="http://schemas.microsoft.com/office/drawing/2014/main" id="{BD66C386-1B08-4C8E-B54F-E8EAFA664B62}"/>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1" name="【消防施設】&#10;有形固定資産減価償却率最小値テキスト">
          <a:extLst>
            <a:ext uri="{FF2B5EF4-FFF2-40B4-BE49-F238E27FC236}">
              <a16:creationId xmlns:a16="http://schemas.microsoft.com/office/drawing/2014/main" id="{F155FD78-B409-4D00-8287-59D889C5DFB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2" name="直線コネクタ 531">
          <a:extLst>
            <a:ext uri="{FF2B5EF4-FFF2-40B4-BE49-F238E27FC236}">
              <a16:creationId xmlns:a16="http://schemas.microsoft.com/office/drawing/2014/main" id="{43446170-E209-4090-AF2B-01CC8CED343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33" name="【消防施設】&#10;有形固定資産減価償却率最大値テキスト">
          <a:extLst>
            <a:ext uri="{FF2B5EF4-FFF2-40B4-BE49-F238E27FC236}">
              <a16:creationId xmlns:a16="http://schemas.microsoft.com/office/drawing/2014/main" id="{A2979F89-82BC-4D17-952A-7D9A6ACD0966}"/>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34" name="直線コネクタ 533">
          <a:extLst>
            <a:ext uri="{FF2B5EF4-FFF2-40B4-BE49-F238E27FC236}">
              <a16:creationId xmlns:a16="http://schemas.microsoft.com/office/drawing/2014/main" id="{46F80C24-7095-4D61-88E6-DE4DC6139CA8}"/>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35" name="【消防施設】&#10;有形固定資産減価償却率平均値テキスト">
          <a:extLst>
            <a:ext uri="{FF2B5EF4-FFF2-40B4-BE49-F238E27FC236}">
              <a16:creationId xmlns:a16="http://schemas.microsoft.com/office/drawing/2014/main" id="{9811E19F-EF22-4F53-96D1-86EF4092A5C2}"/>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36" name="フローチャート: 判断 535">
          <a:extLst>
            <a:ext uri="{FF2B5EF4-FFF2-40B4-BE49-F238E27FC236}">
              <a16:creationId xmlns:a16="http://schemas.microsoft.com/office/drawing/2014/main" id="{104D8601-B91C-41BD-8DE1-F22AF3374ED7}"/>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37" name="フローチャート: 判断 536">
          <a:extLst>
            <a:ext uri="{FF2B5EF4-FFF2-40B4-BE49-F238E27FC236}">
              <a16:creationId xmlns:a16="http://schemas.microsoft.com/office/drawing/2014/main" id="{A8A1D9F0-DF3E-451C-8F7B-E4BDA408ECD8}"/>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38" name="フローチャート: 判断 537">
          <a:extLst>
            <a:ext uri="{FF2B5EF4-FFF2-40B4-BE49-F238E27FC236}">
              <a16:creationId xmlns:a16="http://schemas.microsoft.com/office/drawing/2014/main" id="{73AC310A-8B80-462B-B7E3-C97D862B1687}"/>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39" name="フローチャート: 判断 538">
          <a:extLst>
            <a:ext uri="{FF2B5EF4-FFF2-40B4-BE49-F238E27FC236}">
              <a16:creationId xmlns:a16="http://schemas.microsoft.com/office/drawing/2014/main" id="{DD1F6B27-A5B5-41D5-A08F-91823CC7E5D1}"/>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40" name="フローチャート: 判断 539">
          <a:extLst>
            <a:ext uri="{FF2B5EF4-FFF2-40B4-BE49-F238E27FC236}">
              <a16:creationId xmlns:a16="http://schemas.microsoft.com/office/drawing/2014/main" id="{838CA4BD-73A4-4B4C-87D1-C4468077CA5F}"/>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C642648A-D034-4F83-A538-B48127F5B7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C7C0B8A5-86B9-4656-BF4E-D50FC9805D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A4317B8C-150F-4A56-9AF4-81A2A706E9B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FC1839D4-A6A2-4AD4-8977-D249856124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66BD152A-DE89-4751-BF4C-391AC61EFE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130992</xdr:rowOff>
    </xdr:from>
    <xdr:to>
      <xdr:col>85</xdr:col>
      <xdr:colOff>177800</xdr:colOff>
      <xdr:row>82</xdr:row>
      <xdr:rowOff>61142</xdr:rowOff>
    </xdr:to>
    <xdr:sp macro="" textlink="">
      <xdr:nvSpPr>
        <xdr:cNvPr id="546" name="楕円 545">
          <a:extLst>
            <a:ext uri="{FF2B5EF4-FFF2-40B4-BE49-F238E27FC236}">
              <a16:creationId xmlns:a16="http://schemas.microsoft.com/office/drawing/2014/main" id="{965DA2F7-1BE2-4C39-8330-1C5854EF71EA}"/>
            </a:ext>
          </a:extLst>
        </xdr:cNvPr>
        <xdr:cNvSpPr/>
      </xdr:nvSpPr>
      <xdr:spPr>
        <a:xfrm>
          <a:off x="162687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153869</xdr:rowOff>
    </xdr:from>
    <xdr:ext cx="405111" cy="259045"/>
    <xdr:sp macro="" textlink="">
      <xdr:nvSpPr>
        <xdr:cNvPr id="547" name="【消防施設】&#10;有形固定資産減価償却率該当値テキスト">
          <a:extLst>
            <a:ext uri="{FF2B5EF4-FFF2-40B4-BE49-F238E27FC236}">
              <a16:creationId xmlns:a16="http://schemas.microsoft.com/office/drawing/2014/main" id="{358E2213-0AE5-4B9D-84A9-86CCE79D4F67}"/>
            </a:ext>
          </a:extLst>
        </xdr:cNvPr>
        <xdr:cNvSpPr txBox="1"/>
      </xdr:nvSpPr>
      <xdr:spPr>
        <a:xfrm>
          <a:off x="16357600" y="1386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109764</xdr:rowOff>
    </xdr:from>
    <xdr:to>
      <xdr:col>81</xdr:col>
      <xdr:colOff>101600</xdr:colOff>
      <xdr:row>83</xdr:row>
      <xdr:rowOff>39914</xdr:rowOff>
    </xdr:to>
    <xdr:sp macro="" textlink="">
      <xdr:nvSpPr>
        <xdr:cNvPr id="548" name="楕円 547">
          <a:extLst>
            <a:ext uri="{FF2B5EF4-FFF2-40B4-BE49-F238E27FC236}">
              <a16:creationId xmlns:a16="http://schemas.microsoft.com/office/drawing/2014/main" id="{97EE5E14-C0D5-47DD-971F-377BBDFCCF33}"/>
            </a:ext>
          </a:extLst>
        </xdr:cNvPr>
        <xdr:cNvSpPr/>
      </xdr:nvSpPr>
      <xdr:spPr>
        <a:xfrm>
          <a:off x="15430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10342</xdr:rowOff>
    </xdr:from>
    <xdr:to>
      <xdr:col>85</xdr:col>
      <xdr:colOff>127000</xdr:colOff>
      <xdr:row>82</xdr:row>
      <xdr:rowOff>160564</xdr:rowOff>
    </xdr:to>
    <xdr:cxnSp macro="">
      <xdr:nvCxnSpPr>
        <xdr:cNvPr id="549" name="直線コネクタ 548">
          <a:extLst>
            <a:ext uri="{FF2B5EF4-FFF2-40B4-BE49-F238E27FC236}">
              <a16:creationId xmlns:a16="http://schemas.microsoft.com/office/drawing/2014/main" id="{6719B851-43F2-4EFA-BFA6-89856567E444}"/>
            </a:ext>
          </a:extLst>
        </xdr:cNvPr>
        <xdr:cNvCxnSpPr/>
      </xdr:nvCxnSpPr>
      <xdr:spPr>
        <a:xfrm flipV="1">
          <a:off x="15481300" y="14069242"/>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85271</xdr:rowOff>
    </xdr:from>
    <xdr:to>
      <xdr:col>76</xdr:col>
      <xdr:colOff>165100</xdr:colOff>
      <xdr:row>83</xdr:row>
      <xdr:rowOff>15421</xdr:rowOff>
    </xdr:to>
    <xdr:sp macro="" textlink="">
      <xdr:nvSpPr>
        <xdr:cNvPr id="550" name="楕円 549">
          <a:extLst>
            <a:ext uri="{FF2B5EF4-FFF2-40B4-BE49-F238E27FC236}">
              <a16:creationId xmlns:a16="http://schemas.microsoft.com/office/drawing/2014/main" id="{93E51E68-2A60-44A7-A264-0234153CAAAE}"/>
            </a:ext>
          </a:extLst>
        </xdr:cNvPr>
        <xdr:cNvSpPr/>
      </xdr:nvSpPr>
      <xdr:spPr>
        <a:xfrm>
          <a:off x="14541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136071</xdr:rowOff>
    </xdr:from>
    <xdr:to>
      <xdr:col>81</xdr:col>
      <xdr:colOff>50800</xdr:colOff>
      <xdr:row>82</xdr:row>
      <xdr:rowOff>160564</xdr:rowOff>
    </xdr:to>
    <xdr:cxnSp macro="">
      <xdr:nvCxnSpPr>
        <xdr:cNvPr id="551" name="直線コネクタ 550">
          <a:extLst>
            <a:ext uri="{FF2B5EF4-FFF2-40B4-BE49-F238E27FC236}">
              <a16:creationId xmlns:a16="http://schemas.microsoft.com/office/drawing/2014/main" id="{F515A590-BA46-4D6D-A897-D87551FD5B92}"/>
            </a:ext>
          </a:extLst>
        </xdr:cNvPr>
        <xdr:cNvCxnSpPr/>
      </xdr:nvCxnSpPr>
      <xdr:spPr>
        <a:xfrm>
          <a:off x="14592300" y="141949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96701</xdr:rowOff>
    </xdr:from>
    <xdr:to>
      <xdr:col>67</xdr:col>
      <xdr:colOff>101600</xdr:colOff>
      <xdr:row>84</xdr:row>
      <xdr:rowOff>26851</xdr:rowOff>
    </xdr:to>
    <xdr:sp macro="" textlink="">
      <xdr:nvSpPr>
        <xdr:cNvPr id="552" name="楕円 551">
          <a:extLst>
            <a:ext uri="{FF2B5EF4-FFF2-40B4-BE49-F238E27FC236}">
              <a16:creationId xmlns:a16="http://schemas.microsoft.com/office/drawing/2014/main" id="{A422B12D-7D6D-403E-93FB-74FC44DBB529}"/>
            </a:ext>
          </a:extLst>
        </xdr:cNvPr>
        <xdr:cNvSpPr/>
      </xdr:nvSpPr>
      <xdr:spPr>
        <a:xfrm>
          <a:off x="12763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120848</xdr:rowOff>
    </xdr:from>
    <xdr:ext cx="405111" cy="259045"/>
    <xdr:sp macro="" textlink="">
      <xdr:nvSpPr>
        <xdr:cNvPr id="553" name="n_1aveValue【消防施設】&#10;有形固定資産減価償却率">
          <a:extLst>
            <a:ext uri="{FF2B5EF4-FFF2-40B4-BE49-F238E27FC236}">
              <a16:creationId xmlns:a16="http://schemas.microsoft.com/office/drawing/2014/main" id="{89F5F02F-524F-4F6B-A82E-06D1608F3687}"/>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554" name="n_2aveValue【消防施設】&#10;有形固定資産減価償却率">
          <a:extLst>
            <a:ext uri="{FF2B5EF4-FFF2-40B4-BE49-F238E27FC236}">
              <a16:creationId xmlns:a16="http://schemas.microsoft.com/office/drawing/2014/main" id="{CD457407-EEF2-48DC-A76E-15CEB786FB7D}"/>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55" name="n_3aveValue【消防施設】&#10;有形固定資産減価償却率">
          <a:extLst>
            <a:ext uri="{FF2B5EF4-FFF2-40B4-BE49-F238E27FC236}">
              <a16:creationId xmlns:a16="http://schemas.microsoft.com/office/drawing/2014/main" id="{4F382203-A241-4468-A01A-4F39C2C8AFE4}"/>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56" name="n_4aveValue【消防施設】&#10;有形固定資産減価償却率">
          <a:extLst>
            <a:ext uri="{FF2B5EF4-FFF2-40B4-BE49-F238E27FC236}">
              <a16:creationId xmlns:a16="http://schemas.microsoft.com/office/drawing/2014/main" id="{BFF89152-B56B-4BDC-A6C1-0DB6344F89F7}"/>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56441</xdr:rowOff>
    </xdr:from>
    <xdr:ext cx="405111" cy="259045"/>
    <xdr:sp macro="" textlink="">
      <xdr:nvSpPr>
        <xdr:cNvPr id="557" name="n_1mainValue【消防施設】&#10;有形固定資産減価償却率">
          <a:extLst>
            <a:ext uri="{FF2B5EF4-FFF2-40B4-BE49-F238E27FC236}">
              <a16:creationId xmlns:a16="http://schemas.microsoft.com/office/drawing/2014/main" id="{E6DAE176-F65F-40ED-BEC3-3ECDD8996A6C}"/>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58" name="n_2mainValue【消防施設】&#10;有形固定資産減価償却率">
          <a:extLst>
            <a:ext uri="{FF2B5EF4-FFF2-40B4-BE49-F238E27FC236}">
              <a16:creationId xmlns:a16="http://schemas.microsoft.com/office/drawing/2014/main" id="{6A3717A0-37C7-47B4-8DCD-EE9AE26EB184}"/>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17978</xdr:rowOff>
    </xdr:from>
    <xdr:ext cx="405111" cy="259045"/>
    <xdr:sp macro="" textlink="">
      <xdr:nvSpPr>
        <xdr:cNvPr id="559" name="n_4mainValue【消防施設】&#10;有形固定資産減価償却率">
          <a:extLst>
            <a:ext uri="{FF2B5EF4-FFF2-40B4-BE49-F238E27FC236}">
              <a16:creationId xmlns:a16="http://schemas.microsoft.com/office/drawing/2014/main" id="{366A9A8C-8AFF-4A10-982C-738063D2DC9B}"/>
            </a:ext>
          </a:extLst>
        </xdr:cNvPr>
        <xdr:cNvSpPr txBox="1"/>
      </xdr:nvSpPr>
      <xdr:spPr>
        <a:xfrm>
          <a:off x="12611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22A02C20-0E3B-4F3F-8D52-DDF2EA73A3A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0EC996A5-38AD-4DB3-9F20-675F01E375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AEB9613D-3398-442C-A3AE-95706F74DA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95B60969-8807-4EB8-9FEA-EF3C815EE7D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E3321CF3-8061-46E2-B0B5-D8F68AA37B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E53AF1D2-6A06-4BA3-B3AE-5B0818E5C9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401EFD32-24D2-4074-9634-937DBACEB7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9EFB903B-4C19-4C38-86C5-41BECFC50B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37F04A63-F838-4652-A1E4-82FAE66717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E03FD64B-BBDE-4787-9B8D-120BC38D7C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70" name="直線コネクタ 569">
          <a:extLst>
            <a:ext uri="{FF2B5EF4-FFF2-40B4-BE49-F238E27FC236}">
              <a16:creationId xmlns:a16="http://schemas.microsoft.com/office/drawing/2014/main" id="{B49E82C1-7DB3-41C6-97DC-1CD3C89B9146}"/>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1" name="テキスト ボックス 570">
          <a:extLst>
            <a:ext uri="{FF2B5EF4-FFF2-40B4-BE49-F238E27FC236}">
              <a16:creationId xmlns:a16="http://schemas.microsoft.com/office/drawing/2014/main" id="{BD4EA244-6ADD-44B4-AD47-895B4D057896}"/>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a:extLst>
            <a:ext uri="{FF2B5EF4-FFF2-40B4-BE49-F238E27FC236}">
              <a16:creationId xmlns:a16="http://schemas.microsoft.com/office/drawing/2014/main" id="{D1162950-F685-4AA9-AC69-66A4D4C7BAB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a:extLst>
            <a:ext uri="{FF2B5EF4-FFF2-40B4-BE49-F238E27FC236}">
              <a16:creationId xmlns:a16="http://schemas.microsoft.com/office/drawing/2014/main" id="{4AC5C901-ADF7-4244-8CBA-D2183595A43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4" name="直線コネクタ 573">
          <a:extLst>
            <a:ext uri="{FF2B5EF4-FFF2-40B4-BE49-F238E27FC236}">
              <a16:creationId xmlns:a16="http://schemas.microsoft.com/office/drawing/2014/main" id="{0DFE37B7-DC64-46DB-9259-2A249D8CEBB2}"/>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5" name="テキスト ボックス 574">
          <a:extLst>
            <a:ext uri="{FF2B5EF4-FFF2-40B4-BE49-F238E27FC236}">
              <a16:creationId xmlns:a16="http://schemas.microsoft.com/office/drawing/2014/main" id="{483C87DF-B027-4BCE-942D-46FD2EFF5524}"/>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D3F9125C-A7D4-4DC2-8065-7F669FCB6C8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13DB61DB-C83A-433C-B55D-21308E159AE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187A8E28-B302-4430-ADAE-6A27D257BE8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79" name="直線コネクタ 578">
          <a:extLst>
            <a:ext uri="{FF2B5EF4-FFF2-40B4-BE49-F238E27FC236}">
              <a16:creationId xmlns:a16="http://schemas.microsoft.com/office/drawing/2014/main" id="{9B7BE0EB-0919-4403-A129-75D144CF94E1}"/>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80" name="【消防施設】&#10;一人当たり面積最小値テキスト">
          <a:extLst>
            <a:ext uri="{FF2B5EF4-FFF2-40B4-BE49-F238E27FC236}">
              <a16:creationId xmlns:a16="http://schemas.microsoft.com/office/drawing/2014/main" id="{A6706079-E6B1-452C-82C7-3C0C30E887A1}"/>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81" name="直線コネクタ 580">
          <a:extLst>
            <a:ext uri="{FF2B5EF4-FFF2-40B4-BE49-F238E27FC236}">
              <a16:creationId xmlns:a16="http://schemas.microsoft.com/office/drawing/2014/main" id="{4B27982A-D7C8-42CF-B6E9-A9D5FF91EB12}"/>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82" name="【消防施設】&#10;一人当たり面積最大値テキスト">
          <a:extLst>
            <a:ext uri="{FF2B5EF4-FFF2-40B4-BE49-F238E27FC236}">
              <a16:creationId xmlns:a16="http://schemas.microsoft.com/office/drawing/2014/main" id="{8D722490-0AEF-4CE5-A267-51036FC0A9CB}"/>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83" name="直線コネクタ 582">
          <a:extLst>
            <a:ext uri="{FF2B5EF4-FFF2-40B4-BE49-F238E27FC236}">
              <a16:creationId xmlns:a16="http://schemas.microsoft.com/office/drawing/2014/main" id="{DFB5B166-34ED-4494-8568-EB8BB667B1D5}"/>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584" name="【消防施設】&#10;一人当たり面積平均値テキスト">
          <a:extLst>
            <a:ext uri="{FF2B5EF4-FFF2-40B4-BE49-F238E27FC236}">
              <a16:creationId xmlns:a16="http://schemas.microsoft.com/office/drawing/2014/main" id="{1F0CEAD4-7FC6-47AE-98A6-7CC9EAA3FE00}"/>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85" name="フローチャート: 判断 584">
          <a:extLst>
            <a:ext uri="{FF2B5EF4-FFF2-40B4-BE49-F238E27FC236}">
              <a16:creationId xmlns:a16="http://schemas.microsoft.com/office/drawing/2014/main" id="{5B695F5D-D057-4462-A35D-8D93E6B622FB}"/>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86" name="フローチャート: 判断 585">
          <a:extLst>
            <a:ext uri="{FF2B5EF4-FFF2-40B4-BE49-F238E27FC236}">
              <a16:creationId xmlns:a16="http://schemas.microsoft.com/office/drawing/2014/main" id="{1CD416C7-76AA-416A-ABFF-87A962B9A8C7}"/>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87" name="フローチャート: 判断 586">
          <a:extLst>
            <a:ext uri="{FF2B5EF4-FFF2-40B4-BE49-F238E27FC236}">
              <a16:creationId xmlns:a16="http://schemas.microsoft.com/office/drawing/2014/main" id="{88D82DC0-F8D1-4962-AE5B-D15B002A7262}"/>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88" name="フローチャート: 判断 587">
          <a:extLst>
            <a:ext uri="{FF2B5EF4-FFF2-40B4-BE49-F238E27FC236}">
              <a16:creationId xmlns:a16="http://schemas.microsoft.com/office/drawing/2014/main" id="{C5F107BA-AA4C-42B1-9CC0-B3D805C7D54C}"/>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89" name="フローチャート: 判断 588">
          <a:extLst>
            <a:ext uri="{FF2B5EF4-FFF2-40B4-BE49-F238E27FC236}">
              <a16:creationId xmlns:a16="http://schemas.microsoft.com/office/drawing/2014/main" id="{7636B4C9-E846-4892-B550-F379E3CC8A68}"/>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B24A8233-7048-41AE-A53B-155F0C6BE1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FCA6076D-DD41-4DF3-AC00-65B8C1CA5F0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C936457C-E43D-4E41-95DD-DB96DE9E88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658F9F03-72D5-437E-9EC5-368AD375693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9906842-CDFB-4569-92E5-7589D5E1C08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95" name="楕円 594">
          <a:extLst>
            <a:ext uri="{FF2B5EF4-FFF2-40B4-BE49-F238E27FC236}">
              <a16:creationId xmlns:a16="http://schemas.microsoft.com/office/drawing/2014/main" id="{12A30D05-025E-4126-858B-FAECD4D4D8D5}"/>
            </a:ext>
          </a:extLst>
        </xdr:cNvPr>
        <xdr:cNvSpPr/>
      </xdr:nvSpPr>
      <xdr:spPr>
        <a:xfrm>
          <a:off x="22110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140479</xdr:rowOff>
    </xdr:from>
    <xdr:ext cx="469744" cy="259045"/>
    <xdr:sp macro="" textlink="">
      <xdr:nvSpPr>
        <xdr:cNvPr id="596" name="【消防施設】&#10;一人当たり面積該当値テキスト">
          <a:extLst>
            <a:ext uri="{FF2B5EF4-FFF2-40B4-BE49-F238E27FC236}">
              <a16:creationId xmlns:a16="http://schemas.microsoft.com/office/drawing/2014/main" id="{2ACEB069-EE60-4BBC-A4FF-749D9083096F}"/>
            </a:ext>
          </a:extLst>
        </xdr:cNvPr>
        <xdr:cNvSpPr txBox="1"/>
      </xdr:nvSpPr>
      <xdr:spPr>
        <a:xfrm>
          <a:off x="221996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123889</xdr:rowOff>
    </xdr:from>
    <xdr:to>
      <xdr:col>112</xdr:col>
      <xdr:colOff>38100</xdr:colOff>
      <xdr:row>84</xdr:row>
      <xdr:rowOff>54039</xdr:rowOff>
    </xdr:to>
    <xdr:sp macro="" textlink="">
      <xdr:nvSpPr>
        <xdr:cNvPr id="597" name="楕円 596">
          <a:extLst>
            <a:ext uri="{FF2B5EF4-FFF2-40B4-BE49-F238E27FC236}">
              <a16:creationId xmlns:a16="http://schemas.microsoft.com/office/drawing/2014/main" id="{374F0CCB-F1E0-47AC-8F86-EF2C5AEC6487}"/>
            </a:ext>
          </a:extLst>
        </xdr:cNvPr>
        <xdr:cNvSpPr/>
      </xdr:nvSpPr>
      <xdr:spPr>
        <a:xfrm>
          <a:off x="21272500" y="14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84</xdr:row>
      <xdr:rowOff>3239</xdr:rowOff>
    </xdr:to>
    <xdr:cxnSp macro="">
      <xdr:nvCxnSpPr>
        <xdr:cNvPr id="598" name="直線コネクタ 597">
          <a:extLst>
            <a:ext uri="{FF2B5EF4-FFF2-40B4-BE49-F238E27FC236}">
              <a16:creationId xmlns:a16="http://schemas.microsoft.com/office/drawing/2014/main" id="{E33760B9-7314-41CF-B4F9-75CAE28B11E1}"/>
            </a:ext>
          </a:extLst>
        </xdr:cNvPr>
        <xdr:cNvCxnSpPr/>
      </xdr:nvCxnSpPr>
      <xdr:spPr>
        <a:xfrm flipV="1">
          <a:off x="21323300" y="14398752"/>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134175</xdr:rowOff>
    </xdr:from>
    <xdr:to>
      <xdr:col>107</xdr:col>
      <xdr:colOff>101600</xdr:colOff>
      <xdr:row>84</xdr:row>
      <xdr:rowOff>64325</xdr:rowOff>
    </xdr:to>
    <xdr:sp macro="" textlink="">
      <xdr:nvSpPr>
        <xdr:cNvPr id="599" name="楕円 598">
          <a:extLst>
            <a:ext uri="{FF2B5EF4-FFF2-40B4-BE49-F238E27FC236}">
              <a16:creationId xmlns:a16="http://schemas.microsoft.com/office/drawing/2014/main" id="{C11B3422-3376-45D8-8FF0-8F46AB654B0C}"/>
            </a:ext>
          </a:extLst>
        </xdr:cNvPr>
        <xdr:cNvSpPr/>
      </xdr:nvSpPr>
      <xdr:spPr>
        <a:xfrm>
          <a:off x="20383500" y="143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3239</xdr:rowOff>
    </xdr:from>
    <xdr:to>
      <xdr:col>111</xdr:col>
      <xdr:colOff>177800</xdr:colOff>
      <xdr:row>84</xdr:row>
      <xdr:rowOff>13525</xdr:rowOff>
    </xdr:to>
    <xdr:cxnSp macro="">
      <xdr:nvCxnSpPr>
        <xdr:cNvPr id="600" name="直線コネクタ 599">
          <a:extLst>
            <a:ext uri="{FF2B5EF4-FFF2-40B4-BE49-F238E27FC236}">
              <a16:creationId xmlns:a16="http://schemas.microsoft.com/office/drawing/2014/main" id="{17F77AB4-3C34-46FA-B054-192C9D2DAE9F}"/>
            </a:ext>
          </a:extLst>
        </xdr:cNvPr>
        <xdr:cNvCxnSpPr/>
      </xdr:nvCxnSpPr>
      <xdr:spPr>
        <a:xfrm flipV="1">
          <a:off x="20434300" y="1440503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146177</xdr:rowOff>
    </xdr:from>
    <xdr:to>
      <xdr:col>98</xdr:col>
      <xdr:colOff>38100</xdr:colOff>
      <xdr:row>84</xdr:row>
      <xdr:rowOff>76327</xdr:rowOff>
    </xdr:to>
    <xdr:sp macro="" textlink="">
      <xdr:nvSpPr>
        <xdr:cNvPr id="601" name="楕円 600">
          <a:extLst>
            <a:ext uri="{FF2B5EF4-FFF2-40B4-BE49-F238E27FC236}">
              <a16:creationId xmlns:a16="http://schemas.microsoft.com/office/drawing/2014/main" id="{4BF54CBB-FDAF-4CD9-BD00-87FD9F865550}"/>
            </a:ext>
          </a:extLst>
        </xdr:cNvPr>
        <xdr:cNvSpPr/>
      </xdr:nvSpPr>
      <xdr:spPr>
        <a:xfrm>
          <a:off x="18605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137749</xdr:rowOff>
    </xdr:from>
    <xdr:ext cx="469744" cy="259045"/>
    <xdr:sp macro="" textlink="">
      <xdr:nvSpPr>
        <xdr:cNvPr id="602" name="n_1aveValue【消防施設】&#10;一人当たり面積">
          <a:extLst>
            <a:ext uri="{FF2B5EF4-FFF2-40B4-BE49-F238E27FC236}">
              <a16:creationId xmlns:a16="http://schemas.microsoft.com/office/drawing/2014/main" id="{4840947A-2A34-4B10-BAA1-5723070F9DD8}"/>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603" name="n_2aveValue【消防施設】&#10;一人当たり面積">
          <a:extLst>
            <a:ext uri="{FF2B5EF4-FFF2-40B4-BE49-F238E27FC236}">
              <a16:creationId xmlns:a16="http://schemas.microsoft.com/office/drawing/2014/main" id="{0E574572-5DC6-4AC8-B7F7-01D3D1CE7E1C}"/>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04" name="n_3aveValue【消防施設】&#10;一人当たり面積">
          <a:extLst>
            <a:ext uri="{FF2B5EF4-FFF2-40B4-BE49-F238E27FC236}">
              <a16:creationId xmlns:a16="http://schemas.microsoft.com/office/drawing/2014/main" id="{34D5C68C-D53A-468D-8C8E-E1D223F75434}"/>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605" name="n_4aveValue【消防施設】&#10;一人当たり面積">
          <a:extLst>
            <a:ext uri="{FF2B5EF4-FFF2-40B4-BE49-F238E27FC236}">
              <a16:creationId xmlns:a16="http://schemas.microsoft.com/office/drawing/2014/main" id="{C2EF297E-5B2E-4616-A2CF-3721C6E79C87}"/>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70566</xdr:rowOff>
    </xdr:from>
    <xdr:ext cx="469744" cy="259045"/>
    <xdr:sp macro="" textlink="">
      <xdr:nvSpPr>
        <xdr:cNvPr id="606" name="n_1mainValue【消防施設】&#10;一人当たり面積">
          <a:extLst>
            <a:ext uri="{FF2B5EF4-FFF2-40B4-BE49-F238E27FC236}">
              <a16:creationId xmlns:a16="http://schemas.microsoft.com/office/drawing/2014/main" id="{6C40B664-467C-4690-A330-06BEA1744A99}"/>
            </a:ext>
          </a:extLst>
        </xdr:cNvPr>
        <xdr:cNvSpPr txBox="1"/>
      </xdr:nvSpPr>
      <xdr:spPr>
        <a:xfrm>
          <a:off x="21075727" y="141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80852</xdr:rowOff>
    </xdr:from>
    <xdr:ext cx="469744" cy="259045"/>
    <xdr:sp macro="" textlink="">
      <xdr:nvSpPr>
        <xdr:cNvPr id="607" name="n_2mainValue【消防施設】&#10;一人当たり面積">
          <a:extLst>
            <a:ext uri="{FF2B5EF4-FFF2-40B4-BE49-F238E27FC236}">
              <a16:creationId xmlns:a16="http://schemas.microsoft.com/office/drawing/2014/main" id="{93D7134A-A9D8-4FEB-BDBA-10AFC8750A90}"/>
            </a:ext>
          </a:extLst>
        </xdr:cNvPr>
        <xdr:cNvSpPr txBox="1"/>
      </xdr:nvSpPr>
      <xdr:spPr>
        <a:xfrm>
          <a:off x="20199427" y="1413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92854</xdr:rowOff>
    </xdr:from>
    <xdr:ext cx="469744" cy="259045"/>
    <xdr:sp macro="" textlink="">
      <xdr:nvSpPr>
        <xdr:cNvPr id="608" name="n_4mainValue【消防施設】&#10;一人当たり面積">
          <a:extLst>
            <a:ext uri="{FF2B5EF4-FFF2-40B4-BE49-F238E27FC236}">
              <a16:creationId xmlns:a16="http://schemas.microsoft.com/office/drawing/2014/main" id="{BF279560-CE1E-48E9-AC63-6F47CB217C01}"/>
            </a:ext>
          </a:extLst>
        </xdr:cNvPr>
        <xdr:cNvSpPr txBox="1"/>
      </xdr:nvSpPr>
      <xdr:spPr>
        <a:xfrm>
          <a:off x="18421427" y="1415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CD2D1C89-C4CA-40B5-B0B2-3B9F64D15B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7DF3B595-B0F4-40D3-9687-45FBD9F511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D749DD31-9795-4C0E-9318-AB6AB075A7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4CFCC78F-D23C-4C62-A414-0D8496E4D1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AD4F953A-1FC6-479E-A977-618FCB81EA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B97AB6DB-1968-4210-8CFA-A9A966C839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FA86B693-354A-4947-AD71-7FDC8888F9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387B0761-4B78-4143-8B3F-0790B18334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A88FB9DB-CC2A-464A-B90B-1C35D1E3C70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80CE751E-B7DA-4A22-898E-E9FF3C92D4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2EBE384B-3339-4C66-88CE-02646FA1A9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a:extLst>
            <a:ext uri="{FF2B5EF4-FFF2-40B4-BE49-F238E27FC236}">
              <a16:creationId xmlns:a16="http://schemas.microsoft.com/office/drawing/2014/main" id="{ABBA2339-6A2A-4CA6-BF79-0D0BB479D7B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a:extLst>
            <a:ext uri="{FF2B5EF4-FFF2-40B4-BE49-F238E27FC236}">
              <a16:creationId xmlns:a16="http://schemas.microsoft.com/office/drawing/2014/main" id="{D4B85A56-34B5-4309-B0EA-9F6E54F7D7E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a:extLst>
            <a:ext uri="{FF2B5EF4-FFF2-40B4-BE49-F238E27FC236}">
              <a16:creationId xmlns:a16="http://schemas.microsoft.com/office/drawing/2014/main" id="{F3FD1AE7-795C-460E-8C8E-6F2C568F77F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a:extLst>
            <a:ext uri="{FF2B5EF4-FFF2-40B4-BE49-F238E27FC236}">
              <a16:creationId xmlns:a16="http://schemas.microsoft.com/office/drawing/2014/main" id="{8D79CF17-979B-40D0-B0DC-19ED3543723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a:extLst>
            <a:ext uri="{FF2B5EF4-FFF2-40B4-BE49-F238E27FC236}">
              <a16:creationId xmlns:a16="http://schemas.microsoft.com/office/drawing/2014/main" id="{36C0A3D7-F48E-4922-A6AF-AB0F18FCE71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a:extLst>
            <a:ext uri="{FF2B5EF4-FFF2-40B4-BE49-F238E27FC236}">
              <a16:creationId xmlns:a16="http://schemas.microsoft.com/office/drawing/2014/main" id="{7206FAAA-3416-4E26-851E-7AE1F05451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a:extLst>
            <a:ext uri="{FF2B5EF4-FFF2-40B4-BE49-F238E27FC236}">
              <a16:creationId xmlns:a16="http://schemas.microsoft.com/office/drawing/2014/main" id="{43EA08E0-207E-494C-927C-E5664237B0F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a:extLst>
            <a:ext uri="{FF2B5EF4-FFF2-40B4-BE49-F238E27FC236}">
              <a16:creationId xmlns:a16="http://schemas.microsoft.com/office/drawing/2014/main" id="{8E7BFBB2-5AD1-4F1F-89AB-84F1319F9B6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a:extLst>
            <a:ext uri="{FF2B5EF4-FFF2-40B4-BE49-F238E27FC236}">
              <a16:creationId xmlns:a16="http://schemas.microsoft.com/office/drawing/2014/main" id="{E89B742B-2B15-4F5C-9D5C-42EDE27AF6D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9" name="テキスト ボックス 628">
          <a:extLst>
            <a:ext uri="{FF2B5EF4-FFF2-40B4-BE49-F238E27FC236}">
              <a16:creationId xmlns:a16="http://schemas.microsoft.com/office/drawing/2014/main" id="{9ED72466-0F68-4503-8F37-5C8F38116E9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BB650FDB-D971-4226-9A9A-834F9DB833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a:extLst>
            <a:ext uri="{FF2B5EF4-FFF2-40B4-BE49-F238E27FC236}">
              <a16:creationId xmlns:a16="http://schemas.microsoft.com/office/drawing/2014/main" id="{3F69D212-C588-49FE-A796-C236127921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2" name="直線コネクタ 631">
          <a:extLst>
            <a:ext uri="{FF2B5EF4-FFF2-40B4-BE49-F238E27FC236}">
              <a16:creationId xmlns:a16="http://schemas.microsoft.com/office/drawing/2014/main" id="{72B25E42-A4D0-42FE-897A-7BAC3B2114E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3" name="【庁舎】&#10;有形固定資産減価償却率最小値テキスト">
          <a:extLst>
            <a:ext uri="{FF2B5EF4-FFF2-40B4-BE49-F238E27FC236}">
              <a16:creationId xmlns:a16="http://schemas.microsoft.com/office/drawing/2014/main" id="{65F696B0-CD4F-43DB-B683-F7E43F98705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4" name="直線コネクタ 633">
          <a:extLst>
            <a:ext uri="{FF2B5EF4-FFF2-40B4-BE49-F238E27FC236}">
              <a16:creationId xmlns:a16="http://schemas.microsoft.com/office/drawing/2014/main" id="{489F3ACB-A02C-42C4-8FBA-EEDC1EE8D5E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5" name="【庁舎】&#10;有形固定資産減価償却率最大値テキスト">
          <a:extLst>
            <a:ext uri="{FF2B5EF4-FFF2-40B4-BE49-F238E27FC236}">
              <a16:creationId xmlns:a16="http://schemas.microsoft.com/office/drawing/2014/main" id="{8D40181C-2065-4EC9-9D57-B8AA46E4978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6" name="直線コネクタ 635">
          <a:extLst>
            <a:ext uri="{FF2B5EF4-FFF2-40B4-BE49-F238E27FC236}">
              <a16:creationId xmlns:a16="http://schemas.microsoft.com/office/drawing/2014/main" id="{0F6BE111-79A9-4282-8C7D-DB6C6A628BA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37" name="【庁舎】&#10;有形固定資産減価償却率平均値テキスト">
          <a:extLst>
            <a:ext uri="{FF2B5EF4-FFF2-40B4-BE49-F238E27FC236}">
              <a16:creationId xmlns:a16="http://schemas.microsoft.com/office/drawing/2014/main" id="{393B60BC-51FB-4B40-A290-6A738D819A3A}"/>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38" name="フローチャート: 判断 637">
          <a:extLst>
            <a:ext uri="{FF2B5EF4-FFF2-40B4-BE49-F238E27FC236}">
              <a16:creationId xmlns:a16="http://schemas.microsoft.com/office/drawing/2014/main" id="{6C2787BC-7288-493E-A4C4-B960B44E74C2}"/>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39" name="フローチャート: 判断 638">
          <a:extLst>
            <a:ext uri="{FF2B5EF4-FFF2-40B4-BE49-F238E27FC236}">
              <a16:creationId xmlns:a16="http://schemas.microsoft.com/office/drawing/2014/main" id="{81232385-BB41-48F5-9A8E-0423DA82C4DB}"/>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40" name="フローチャート: 判断 639">
          <a:extLst>
            <a:ext uri="{FF2B5EF4-FFF2-40B4-BE49-F238E27FC236}">
              <a16:creationId xmlns:a16="http://schemas.microsoft.com/office/drawing/2014/main" id="{7E09533B-F24A-42F0-B9A4-9271B8BC7B2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41" name="フローチャート: 判断 640">
          <a:extLst>
            <a:ext uri="{FF2B5EF4-FFF2-40B4-BE49-F238E27FC236}">
              <a16:creationId xmlns:a16="http://schemas.microsoft.com/office/drawing/2014/main" id="{59E8405F-6B59-4CE3-8282-427FAD3280CB}"/>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42" name="フローチャート: 判断 641">
          <a:extLst>
            <a:ext uri="{FF2B5EF4-FFF2-40B4-BE49-F238E27FC236}">
              <a16:creationId xmlns:a16="http://schemas.microsoft.com/office/drawing/2014/main" id="{3C8AD47F-B72D-4C03-9150-3857E8AD9C23}"/>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257AD9C1-222E-4CCC-9444-0D61FA6FDB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1C1FB528-C20D-497D-BEA5-2234EC3352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7FDD0094-B019-468B-B512-6C2CF6FEDB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289A5677-71F2-442A-986C-70860AED2F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F51E56AC-4126-49A3-B457-AFFC6D6A92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45720</xdr:rowOff>
    </xdr:from>
    <xdr:to>
      <xdr:col>85</xdr:col>
      <xdr:colOff>177800</xdr:colOff>
      <xdr:row>104</xdr:row>
      <xdr:rowOff>147320</xdr:rowOff>
    </xdr:to>
    <xdr:sp macro="" textlink="">
      <xdr:nvSpPr>
        <xdr:cNvPr id="648" name="楕円 647">
          <a:extLst>
            <a:ext uri="{FF2B5EF4-FFF2-40B4-BE49-F238E27FC236}">
              <a16:creationId xmlns:a16="http://schemas.microsoft.com/office/drawing/2014/main" id="{AC52A8A1-D98C-4F2D-90FD-7902B71E2142}"/>
            </a:ext>
          </a:extLst>
        </xdr:cNvPr>
        <xdr:cNvSpPr/>
      </xdr:nvSpPr>
      <xdr:spPr>
        <a:xfrm>
          <a:off x="162687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68597</xdr:rowOff>
    </xdr:from>
    <xdr:ext cx="405111" cy="259045"/>
    <xdr:sp macro="" textlink="">
      <xdr:nvSpPr>
        <xdr:cNvPr id="649" name="【庁舎】&#10;有形固定資産減価償却率該当値テキスト">
          <a:extLst>
            <a:ext uri="{FF2B5EF4-FFF2-40B4-BE49-F238E27FC236}">
              <a16:creationId xmlns:a16="http://schemas.microsoft.com/office/drawing/2014/main" id="{57CFE4F6-0635-4F8D-8FE1-7A8D4AA999D1}"/>
            </a:ext>
          </a:extLst>
        </xdr:cNvPr>
        <xdr:cNvSpPr txBox="1"/>
      </xdr:nvSpPr>
      <xdr:spPr>
        <a:xfrm>
          <a:off x="16357600"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26670</xdr:rowOff>
    </xdr:from>
    <xdr:to>
      <xdr:col>81</xdr:col>
      <xdr:colOff>101600</xdr:colOff>
      <xdr:row>104</xdr:row>
      <xdr:rowOff>128270</xdr:rowOff>
    </xdr:to>
    <xdr:sp macro="" textlink="">
      <xdr:nvSpPr>
        <xdr:cNvPr id="650" name="楕円 649">
          <a:extLst>
            <a:ext uri="{FF2B5EF4-FFF2-40B4-BE49-F238E27FC236}">
              <a16:creationId xmlns:a16="http://schemas.microsoft.com/office/drawing/2014/main" id="{DAF996DF-9F9A-44DF-B188-CFD42B642616}"/>
            </a:ext>
          </a:extLst>
        </xdr:cNvPr>
        <xdr:cNvSpPr/>
      </xdr:nvSpPr>
      <xdr:spPr>
        <a:xfrm>
          <a:off x="15430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77470</xdr:rowOff>
    </xdr:from>
    <xdr:to>
      <xdr:col>85</xdr:col>
      <xdr:colOff>127000</xdr:colOff>
      <xdr:row>104</xdr:row>
      <xdr:rowOff>96520</xdr:rowOff>
    </xdr:to>
    <xdr:cxnSp macro="">
      <xdr:nvCxnSpPr>
        <xdr:cNvPr id="651" name="直線コネクタ 650">
          <a:extLst>
            <a:ext uri="{FF2B5EF4-FFF2-40B4-BE49-F238E27FC236}">
              <a16:creationId xmlns:a16="http://schemas.microsoft.com/office/drawing/2014/main" id="{2F493105-A6BC-4EB5-BCB7-7BA87229A1FB}"/>
            </a:ext>
          </a:extLst>
        </xdr:cNvPr>
        <xdr:cNvCxnSpPr/>
      </xdr:nvCxnSpPr>
      <xdr:spPr>
        <a:xfrm>
          <a:off x="15481300" y="17908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7620</xdr:rowOff>
    </xdr:from>
    <xdr:to>
      <xdr:col>76</xdr:col>
      <xdr:colOff>165100</xdr:colOff>
      <xdr:row>104</xdr:row>
      <xdr:rowOff>109220</xdr:rowOff>
    </xdr:to>
    <xdr:sp macro="" textlink="">
      <xdr:nvSpPr>
        <xdr:cNvPr id="652" name="楕円 651">
          <a:extLst>
            <a:ext uri="{FF2B5EF4-FFF2-40B4-BE49-F238E27FC236}">
              <a16:creationId xmlns:a16="http://schemas.microsoft.com/office/drawing/2014/main" id="{84927375-0156-498E-9F52-3D7C176C9BE0}"/>
            </a:ext>
          </a:extLst>
        </xdr:cNvPr>
        <xdr:cNvSpPr/>
      </xdr:nvSpPr>
      <xdr:spPr>
        <a:xfrm>
          <a:off x="14541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58420</xdr:rowOff>
    </xdr:from>
    <xdr:to>
      <xdr:col>81</xdr:col>
      <xdr:colOff>50800</xdr:colOff>
      <xdr:row>104</xdr:row>
      <xdr:rowOff>77470</xdr:rowOff>
    </xdr:to>
    <xdr:cxnSp macro="">
      <xdr:nvCxnSpPr>
        <xdr:cNvPr id="653" name="直線コネクタ 652">
          <a:extLst>
            <a:ext uri="{FF2B5EF4-FFF2-40B4-BE49-F238E27FC236}">
              <a16:creationId xmlns:a16="http://schemas.microsoft.com/office/drawing/2014/main" id="{8E268E34-0F54-4C77-96DE-0459FB32ED02}"/>
            </a:ext>
          </a:extLst>
        </xdr:cNvPr>
        <xdr:cNvCxnSpPr/>
      </xdr:nvCxnSpPr>
      <xdr:spPr>
        <a:xfrm>
          <a:off x="14592300" y="17889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160020</xdr:rowOff>
    </xdr:from>
    <xdr:to>
      <xdr:col>72</xdr:col>
      <xdr:colOff>38100</xdr:colOff>
      <xdr:row>104</xdr:row>
      <xdr:rowOff>90170</xdr:rowOff>
    </xdr:to>
    <xdr:sp macro="" textlink="">
      <xdr:nvSpPr>
        <xdr:cNvPr id="654" name="楕円 653">
          <a:extLst>
            <a:ext uri="{FF2B5EF4-FFF2-40B4-BE49-F238E27FC236}">
              <a16:creationId xmlns:a16="http://schemas.microsoft.com/office/drawing/2014/main" id="{214CDE9E-CB57-41DA-ADBE-44A4CDADF1A1}"/>
            </a:ext>
          </a:extLst>
        </xdr:cNvPr>
        <xdr:cNvSpPr/>
      </xdr:nvSpPr>
      <xdr:spPr>
        <a:xfrm>
          <a:off x="13652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39370</xdr:rowOff>
    </xdr:from>
    <xdr:to>
      <xdr:col>76</xdr:col>
      <xdr:colOff>114300</xdr:colOff>
      <xdr:row>104</xdr:row>
      <xdr:rowOff>58420</xdr:rowOff>
    </xdr:to>
    <xdr:cxnSp macro="">
      <xdr:nvCxnSpPr>
        <xdr:cNvPr id="655" name="直線コネクタ 654">
          <a:extLst>
            <a:ext uri="{FF2B5EF4-FFF2-40B4-BE49-F238E27FC236}">
              <a16:creationId xmlns:a16="http://schemas.microsoft.com/office/drawing/2014/main" id="{BF559E12-29F4-42E9-9127-DCCABD52A636}"/>
            </a:ext>
          </a:extLst>
        </xdr:cNvPr>
        <xdr:cNvCxnSpPr/>
      </xdr:nvCxnSpPr>
      <xdr:spPr>
        <a:xfrm>
          <a:off x="13703300" y="17870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132080</xdr:rowOff>
    </xdr:from>
    <xdr:to>
      <xdr:col>67</xdr:col>
      <xdr:colOff>101600</xdr:colOff>
      <xdr:row>104</xdr:row>
      <xdr:rowOff>62230</xdr:rowOff>
    </xdr:to>
    <xdr:sp macro="" textlink="">
      <xdr:nvSpPr>
        <xdr:cNvPr id="656" name="楕円 655">
          <a:extLst>
            <a:ext uri="{FF2B5EF4-FFF2-40B4-BE49-F238E27FC236}">
              <a16:creationId xmlns:a16="http://schemas.microsoft.com/office/drawing/2014/main" id="{130FEB66-F7AC-4538-9B9C-9A4BA07047A5}"/>
            </a:ext>
          </a:extLst>
        </xdr:cNvPr>
        <xdr:cNvSpPr/>
      </xdr:nvSpPr>
      <xdr:spPr>
        <a:xfrm>
          <a:off x="12763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xdr:rowOff>
    </xdr:from>
    <xdr:to>
      <xdr:col>71</xdr:col>
      <xdr:colOff>177800</xdr:colOff>
      <xdr:row>104</xdr:row>
      <xdr:rowOff>39370</xdr:rowOff>
    </xdr:to>
    <xdr:cxnSp macro="">
      <xdr:nvCxnSpPr>
        <xdr:cNvPr id="657" name="直線コネクタ 656">
          <a:extLst>
            <a:ext uri="{FF2B5EF4-FFF2-40B4-BE49-F238E27FC236}">
              <a16:creationId xmlns:a16="http://schemas.microsoft.com/office/drawing/2014/main" id="{55D0CE48-CEFD-4846-9CD7-EB671A3DE65B}"/>
            </a:ext>
          </a:extLst>
        </xdr:cNvPr>
        <xdr:cNvCxnSpPr/>
      </xdr:nvCxnSpPr>
      <xdr:spPr>
        <a:xfrm>
          <a:off x="12814300" y="178422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58" name="n_1aveValue【庁舎】&#10;有形固定資産減価償却率">
          <a:extLst>
            <a:ext uri="{FF2B5EF4-FFF2-40B4-BE49-F238E27FC236}">
              <a16:creationId xmlns:a16="http://schemas.microsoft.com/office/drawing/2014/main" id="{10569F1F-A1A3-4DE2-9D40-D57B13A43F8B}"/>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659" name="n_2aveValue【庁舎】&#10;有形固定資産減価償却率">
          <a:extLst>
            <a:ext uri="{FF2B5EF4-FFF2-40B4-BE49-F238E27FC236}">
              <a16:creationId xmlns:a16="http://schemas.microsoft.com/office/drawing/2014/main" id="{0828C09C-1E8F-4A6E-926E-A1A96C67F603}"/>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660" name="n_3aveValue【庁舎】&#10;有形固定資産減価償却率">
          <a:extLst>
            <a:ext uri="{FF2B5EF4-FFF2-40B4-BE49-F238E27FC236}">
              <a16:creationId xmlns:a16="http://schemas.microsoft.com/office/drawing/2014/main" id="{8FE48B8D-C35A-447E-BC92-8B28D39F3738}"/>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661" name="n_4aveValue【庁舎】&#10;有形固定資産減価償却率">
          <a:extLst>
            <a:ext uri="{FF2B5EF4-FFF2-40B4-BE49-F238E27FC236}">
              <a16:creationId xmlns:a16="http://schemas.microsoft.com/office/drawing/2014/main" id="{B1936151-B8C2-4A5E-9107-FCE60E01BD56}"/>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119397</xdr:rowOff>
    </xdr:from>
    <xdr:ext cx="405111" cy="259045"/>
    <xdr:sp macro="" textlink="">
      <xdr:nvSpPr>
        <xdr:cNvPr id="662" name="n_1mainValue【庁舎】&#10;有形固定資産減価償却率">
          <a:extLst>
            <a:ext uri="{FF2B5EF4-FFF2-40B4-BE49-F238E27FC236}">
              <a16:creationId xmlns:a16="http://schemas.microsoft.com/office/drawing/2014/main" id="{60657DE0-BD15-44A1-996B-4A71FAD7AC3D}"/>
            </a:ext>
          </a:extLst>
        </xdr:cNvPr>
        <xdr:cNvSpPr txBox="1"/>
      </xdr:nvSpPr>
      <xdr:spPr>
        <a:xfrm>
          <a:off x="15266044"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125747</xdr:rowOff>
    </xdr:from>
    <xdr:ext cx="405111" cy="259045"/>
    <xdr:sp macro="" textlink="">
      <xdr:nvSpPr>
        <xdr:cNvPr id="663" name="n_2mainValue【庁舎】&#10;有形固定資産減価償却率">
          <a:extLst>
            <a:ext uri="{FF2B5EF4-FFF2-40B4-BE49-F238E27FC236}">
              <a16:creationId xmlns:a16="http://schemas.microsoft.com/office/drawing/2014/main" id="{0DC370CD-8B72-4CC9-932A-E4570063C125}"/>
            </a:ext>
          </a:extLst>
        </xdr:cNvPr>
        <xdr:cNvSpPr txBox="1"/>
      </xdr:nvSpPr>
      <xdr:spPr>
        <a:xfrm>
          <a:off x="143897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664" name="n_3mainValue【庁舎】&#10;有形固定資産減価償却率">
          <a:extLst>
            <a:ext uri="{FF2B5EF4-FFF2-40B4-BE49-F238E27FC236}">
              <a16:creationId xmlns:a16="http://schemas.microsoft.com/office/drawing/2014/main" id="{6F5119EC-E38B-4784-B2FE-359D5C96B314}"/>
            </a:ext>
          </a:extLst>
        </xdr:cNvPr>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78757</xdr:rowOff>
    </xdr:from>
    <xdr:ext cx="405111" cy="259045"/>
    <xdr:sp macro="" textlink="">
      <xdr:nvSpPr>
        <xdr:cNvPr id="665" name="n_4mainValue【庁舎】&#10;有形固定資産減価償却率">
          <a:extLst>
            <a:ext uri="{FF2B5EF4-FFF2-40B4-BE49-F238E27FC236}">
              <a16:creationId xmlns:a16="http://schemas.microsoft.com/office/drawing/2014/main" id="{09C62EDE-29AB-44C3-AE8C-F32B03CE5885}"/>
            </a:ext>
          </a:extLst>
        </xdr:cNvPr>
        <xdr:cNvSpPr txBox="1"/>
      </xdr:nvSpPr>
      <xdr:spPr>
        <a:xfrm>
          <a:off x="12611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24101A1B-96EE-4CA5-A6F2-4ADD1BF4A02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81FD3582-3532-4FE2-B860-3908BD49288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DB6BB992-ABF9-4D48-AD3F-13AC70AA8E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75C3B612-503B-41FE-B25D-AB93F4104D0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700FE3CC-9726-4388-809B-55F07F4D3E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F4ECD02C-0414-4016-9F92-31B5958AB3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57A0A1A9-5883-48A5-94D9-3AD5C254523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7DB38FDD-CCA3-4A61-B432-4911B0BC31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4B6FC390-B4A8-4B08-8FDF-5C0D7126B6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38A68EBE-5DF6-4D7F-85ED-ECF67AF6EB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a:extLst>
            <a:ext uri="{FF2B5EF4-FFF2-40B4-BE49-F238E27FC236}">
              <a16:creationId xmlns:a16="http://schemas.microsoft.com/office/drawing/2014/main" id="{092D9AE8-8D21-445F-8471-F62D240CC24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a:extLst>
            <a:ext uri="{FF2B5EF4-FFF2-40B4-BE49-F238E27FC236}">
              <a16:creationId xmlns:a16="http://schemas.microsoft.com/office/drawing/2014/main" id="{3C99E7E9-532B-4104-BB0B-E2892430DC6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a:extLst>
            <a:ext uri="{FF2B5EF4-FFF2-40B4-BE49-F238E27FC236}">
              <a16:creationId xmlns:a16="http://schemas.microsoft.com/office/drawing/2014/main" id="{42F68CD5-8CD5-411B-A394-93BFEDA92CA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a:extLst>
            <a:ext uri="{FF2B5EF4-FFF2-40B4-BE49-F238E27FC236}">
              <a16:creationId xmlns:a16="http://schemas.microsoft.com/office/drawing/2014/main" id="{7E659260-F957-4830-AFFC-859361E8176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a:extLst>
            <a:ext uri="{FF2B5EF4-FFF2-40B4-BE49-F238E27FC236}">
              <a16:creationId xmlns:a16="http://schemas.microsoft.com/office/drawing/2014/main" id="{C7E5D52F-707A-43C0-92E3-F053AB90DF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a:extLst>
            <a:ext uri="{FF2B5EF4-FFF2-40B4-BE49-F238E27FC236}">
              <a16:creationId xmlns:a16="http://schemas.microsoft.com/office/drawing/2014/main" id="{F2B711E1-1997-4AD6-A23C-8270794F94C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a:extLst>
            <a:ext uri="{FF2B5EF4-FFF2-40B4-BE49-F238E27FC236}">
              <a16:creationId xmlns:a16="http://schemas.microsoft.com/office/drawing/2014/main" id="{FBE57673-6E5F-405A-8F52-F2867383047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a:extLst>
            <a:ext uri="{FF2B5EF4-FFF2-40B4-BE49-F238E27FC236}">
              <a16:creationId xmlns:a16="http://schemas.microsoft.com/office/drawing/2014/main" id="{81335F41-93BC-4DA6-B1B0-9A34840F36A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a:extLst>
            <a:ext uri="{FF2B5EF4-FFF2-40B4-BE49-F238E27FC236}">
              <a16:creationId xmlns:a16="http://schemas.microsoft.com/office/drawing/2014/main" id="{61A5FB64-8A06-472D-9A7F-5AEB18B1168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a:extLst>
            <a:ext uri="{FF2B5EF4-FFF2-40B4-BE49-F238E27FC236}">
              <a16:creationId xmlns:a16="http://schemas.microsoft.com/office/drawing/2014/main" id="{4F13F7F6-9F54-4B26-9352-860E6226FDD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id="{0F168205-0FAA-4B75-B872-3BA6161963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80D4F89E-1F42-4A48-9E5F-B5280FA2CCF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a:extLst>
            <a:ext uri="{FF2B5EF4-FFF2-40B4-BE49-F238E27FC236}">
              <a16:creationId xmlns:a16="http://schemas.microsoft.com/office/drawing/2014/main" id="{B35ABD2C-540E-40E0-9FE6-891CB33063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89" name="直線コネクタ 688">
          <a:extLst>
            <a:ext uri="{FF2B5EF4-FFF2-40B4-BE49-F238E27FC236}">
              <a16:creationId xmlns:a16="http://schemas.microsoft.com/office/drawing/2014/main" id="{CA7DB4D7-58EE-488C-ADC2-0F2EBEDD7009}"/>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90" name="【庁舎】&#10;一人当たり面積最小値テキスト">
          <a:extLst>
            <a:ext uri="{FF2B5EF4-FFF2-40B4-BE49-F238E27FC236}">
              <a16:creationId xmlns:a16="http://schemas.microsoft.com/office/drawing/2014/main" id="{889A97E8-4468-40F0-AEF9-959B95459FF8}"/>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91" name="直線コネクタ 690">
          <a:extLst>
            <a:ext uri="{FF2B5EF4-FFF2-40B4-BE49-F238E27FC236}">
              <a16:creationId xmlns:a16="http://schemas.microsoft.com/office/drawing/2014/main" id="{EFFE4EB2-C70E-40A8-90E1-C5539FDD6A9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92" name="【庁舎】&#10;一人当たり面積最大値テキスト">
          <a:extLst>
            <a:ext uri="{FF2B5EF4-FFF2-40B4-BE49-F238E27FC236}">
              <a16:creationId xmlns:a16="http://schemas.microsoft.com/office/drawing/2014/main" id="{C66F9D15-99FF-41A7-B826-4E93FD8D9DF7}"/>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93" name="直線コネクタ 692">
          <a:extLst>
            <a:ext uri="{FF2B5EF4-FFF2-40B4-BE49-F238E27FC236}">
              <a16:creationId xmlns:a16="http://schemas.microsoft.com/office/drawing/2014/main" id="{C3356745-887E-42AA-B7EC-520193A22773}"/>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94" name="【庁舎】&#10;一人当たり面積平均値テキスト">
          <a:extLst>
            <a:ext uri="{FF2B5EF4-FFF2-40B4-BE49-F238E27FC236}">
              <a16:creationId xmlns:a16="http://schemas.microsoft.com/office/drawing/2014/main" id="{EACF2934-A8CB-4E48-852E-61B3A8DF1691}"/>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95" name="フローチャート: 判断 694">
          <a:extLst>
            <a:ext uri="{FF2B5EF4-FFF2-40B4-BE49-F238E27FC236}">
              <a16:creationId xmlns:a16="http://schemas.microsoft.com/office/drawing/2014/main" id="{75E66F3E-1F98-4A90-B5B4-684DC47F51AF}"/>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96" name="フローチャート: 判断 695">
          <a:extLst>
            <a:ext uri="{FF2B5EF4-FFF2-40B4-BE49-F238E27FC236}">
              <a16:creationId xmlns:a16="http://schemas.microsoft.com/office/drawing/2014/main" id="{A4AA148F-FBCF-45CA-A406-8DFE7E1BC06D}"/>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97" name="フローチャート: 判断 696">
          <a:extLst>
            <a:ext uri="{FF2B5EF4-FFF2-40B4-BE49-F238E27FC236}">
              <a16:creationId xmlns:a16="http://schemas.microsoft.com/office/drawing/2014/main" id="{EA046E17-3261-4792-8EF5-3428AC491D6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98" name="フローチャート: 判断 697">
          <a:extLst>
            <a:ext uri="{FF2B5EF4-FFF2-40B4-BE49-F238E27FC236}">
              <a16:creationId xmlns:a16="http://schemas.microsoft.com/office/drawing/2014/main" id="{A2E47C04-539C-44D5-95B1-6134CD7E56B7}"/>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99" name="フローチャート: 判断 698">
          <a:extLst>
            <a:ext uri="{FF2B5EF4-FFF2-40B4-BE49-F238E27FC236}">
              <a16:creationId xmlns:a16="http://schemas.microsoft.com/office/drawing/2014/main" id="{EF6B6C5B-8408-49E5-8DA0-7AE62DDECCF7}"/>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B0C3EF64-4BAE-4A2C-A1FC-BCF0BA82A5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4CC60E5C-6112-4B69-A04A-79E6B3A6D31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7312C09-D888-493D-A973-E803F48475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B3BC51E3-6FCA-4B6E-A437-2FBFCC921E2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FF48D2D6-9087-4DDF-B44C-81157969CD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20447</xdr:rowOff>
    </xdr:from>
    <xdr:to>
      <xdr:col>116</xdr:col>
      <xdr:colOff>114300</xdr:colOff>
      <xdr:row>106</xdr:row>
      <xdr:rowOff>122047</xdr:rowOff>
    </xdr:to>
    <xdr:sp macro="" textlink="">
      <xdr:nvSpPr>
        <xdr:cNvPr id="705" name="楕円 704">
          <a:extLst>
            <a:ext uri="{FF2B5EF4-FFF2-40B4-BE49-F238E27FC236}">
              <a16:creationId xmlns:a16="http://schemas.microsoft.com/office/drawing/2014/main" id="{44069B4B-E568-4BC6-A8A6-43E52B744BB3}"/>
            </a:ext>
          </a:extLst>
        </xdr:cNvPr>
        <xdr:cNvSpPr/>
      </xdr:nvSpPr>
      <xdr:spPr>
        <a:xfrm>
          <a:off x="22110700" y="18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43324</xdr:rowOff>
    </xdr:from>
    <xdr:ext cx="469744" cy="259045"/>
    <xdr:sp macro="" textlink="">
      <xdr:nvSpPr>
        <xdr:cNvPr id="706" name="【庁舎】&#10;一人当たり面積該当値テキスト">
          <a:extLst>
            <a:ext uri="{FF2B5EF4-FFF2-40B4-BE49-F238E27FC236}">
              <a16:creationId xmlns:a16="http://schemas.microsoft.com/office/drawing/2014/main" id="{5C64F413-76C3-407A-9E65-8A945AE5BE83}"/>
            </a:ext>
          </a:extLst>
        </xdr:cNvPr>
        <xdr:cNvSpPr txBox="1"/>
      </xdr:nvSpPr>
      <xdr:spPr>
        <a:xfrm>
          <a:off x="22199600" y="180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68072</xdr:rowOff>
    </xdr:from>
    <xdr:to>
      <xdr:col>112</xdr:col>
      <xdr:colOff>38100</xdr:colOff>
      <xdr:row>104</xdr:row>
      <xdr:rowOff>169672</xdr:rowOff>
    </xdr:to>
    <xdr:sp macro="" textlink="">
      <xdr:nvSpPr>
        <xdr:cNvPr id="707" name="楕円 706">
          <a:extLst>
            <a:ext uri="{FF2B5EF4-FFF2-40B4-BE49-F238E27FC236}">
              <a16:creationId xmlns:a16="http://schemas.microsoft.com/office/drawing/2014/main" id="{A1C81E2D-24ED-4570-9DA8-3F7129280208}"/>
            </a:ext>
          </a:extLst>
        </xdr:cNvPr>
        <xdr:cNvSpPr/>
      </xdr:nvSpPr>
      <xdr:spPr>
        <a:xfrm>
          <a:off x="21272500" y="178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118872</xdr:rowOff>
    </xdr:from>
    <xdr:to>
      <xdr:col>116</xdr:col>
      <xdr:colOff>63500</xdr:colOff>
      <xdr:row>106</xdr:row>
      <xdr:rowOff>71247</xdr:rowOff>
    </xdr:to>
    <xdr:cxnSp macro="">
      <xdr:nvCxnSpPr>
        <xdr:cNvPr id="708" name="直線コネクタ 707">
          <a:extLst>
            <a:ext uri="{FF2B5EF4-FFF2-40B4-BE49-F238E27FC236}">
              <a16:creationId xmlns:a16="http://schemas.microsoft.com/office/drawing/2014/main" id="{F4E154B7-E11F-496F-BF07-52DF633942B4}"/>
            </a:ext>
          </a:extLst>
        </xdr:cNvPr>
        <xdr:cNvCxnSpPr/>
      </xdr:nvCxnSpPr>
      <xdr:spPr>
        <a:xfrm>
          <a:off x="21323300" y="17949672"/>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95123</xdr:rowOff>
    </xdr:from>
    <xdr:to>
      <xdr:col>107</xdr:col>
      <xdr:colOff>101600</xdr:colOff>
      <xdr:row>105</xdr:row>
      <xdr:rowOff>25273</xdr:rowOff>
    </xdr:to>
    <xdr:sp macro="" textlink="">
      <xdr:nvSpPr>
        <xdr:cNvPr id="709" name="楕円 708">
          <a:extLst>
            <a:ext uri="{FF2B5EF4-FFF2-40B4-BE49-F238E27FC236}">
              <a16:creationId xmlns:a16="http://schemas.microsoft.com/office/drawing/2014/main" id="{2F3939B6-AC16-4047-8656-817DC5310882}"/>
            </a:ext>
          </a:extLst>
        </xdr:cNvPr>
        <xdr:cNvSpPr/>
      </xdr:nvSpPr>
      <xdr:spPr>
        <a:xfrm>
          <a:off x="20383500" y="179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118872</xdr:rowOff>
    </xdr:from>
    <xdr:to>
      <xdr:col>111</xdr:col>
      <xdr:colOff>177800</xdr:colOff>
      <xdr:row>104</xdr:row>
      <xdr:rowOff>145923</xdr:rowOff>
    </xdr:to>
    <xdr:cxnSp macro="">
      <xdr:nvCxnSpPr>
        <xdr:cNvPr id="710" name="直線コネクタ 709">
          <a:extLst>
            <a:ext uri="{FF2B5EF4-FFF2-40B4-BE49-F238E27FC236}">
              <a16:creationId xmlns:a16="http://schemas.microsoft.com/office/drawing/2014/main" id="{E05A9162-80E4-47AF-98F7-50FF22594FCB}"/>
            </a:ext>
          </a:extLst>
        </xdr:cNvPr>
        <xdr:cNvCxnSpPr/>
      </xdr:nvCxnSpPr>
      <xdr:spPr>
        <a:xfrm flipV="1">
          <a:off x="20434300" y="1794967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109601</xdr:rowOff>
    </xdr:from>
    <xdr:to>
      <xdr:col>102</xdr:col>
      <xdr:colOff>165100</xdr:colOff>
      <xdr:row>105</xdr:row>
      <xdr:rowOff>39751</xdr:rowOff>
    </xdr:to>
    <xdr:sp macro="" textlink="">
      <xdr:nvSpPr>
        <xdr:cNvPr id="711" name="楕円 710">
          <a:extLst>
            <a:ext uri="{FF2B5EF4-FFF2-40B4-BE49-F238E27FC236}">
              <a16:creationId xmlns:a16="http://schemas.microsoft.com/office/drawing/2014/main" id="{29910A9F-9756-4BEC-8A14-8E7784A2E191}"/>
            </a:ext>
          </a:extLst>
        </xdr:cNvPr>
        <xdr:cNvSpPr/>
      </xdr:nvSpPr>
      <xdr:spPr>
        <a:xfrm>
          <a:off x="19494500" y="179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145923</xdr:rowOff>
    </xdr:from>
    <xdr:to>
      <xdr:col>107</xdr:col>
      <xdr:colOff>50800</xdr:colOff>
      <xdr:row>104</xdr:row>
      <xdr:rowOff>160401</xdr:rowOff>
    </xdr:to>
    <xdr:cxnSp macro="">
      <xdr:nvCxnSpPr>
        <xdr:cNvPr id="712" name="直線コネクタ 711">
          <a:extLst>
            <a:ext uri="{FF2B5EF4-FFF2-40B4-BE49-F238E27FC236}">
              <a16:creationId xmlns:a16="http://schemas.microsoft.com/office/drawing/2014/main" id="{614E135B-2D7D-48C6-A928-F6314BDC1281}"/>
            </a:ext>
          </a:extLst>
        </xdr:cNvPr>
        <xdr:cNvCxnSpPr/>
      </xdr:nvCxnSpPr>
      <xdr:spPr>
        <a:xfrm flipV="1">
          <a:off x="19545300" y="179767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65024</xdr:rowOff>
    </xdr:from>
    <xdr:to>
      <xdr:col>98</xdr:col>
      <xdr:colOff>38100</xdr:colOff>
      <xdr:row>106</xdr:row>
      <xdr:rowOff>166624</xdr:rowOff>
    </xdr:to>
    <xdr:sp macro="" textlink="">
      <xdr:nvSpPr>
        <xdr:cNvPr id="713" name="楕円 712">
          <a:extLst>
            <a:ext uri="{FF2B5EF4-FFF2-40B4-BE49-F238E27FC236}">
              <a16:creationId xmlns:a16="http://schemas.microsoft.com/office/drawing/2014/main" id="{7ABB98E0-F652-4885-B878-DFAC4AB66D4C}"/>
            </a:ext>
          </a:extLst>
        </xdr:cNvPr>
        <xdr:cNvSpPr/>
      </xdr:nvSpPr>
      <xdr:spPr>
        <a:xfrm>
          <a:off x="18605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160401</xdr:rowOff>
    </xdr:from>
    <xdr:to>
      <xdr:col>102</xdr:col>
      <xdr:colOff>114300</xdr:colOff>
      <xdr:row>106</xdr:row>
      <xdr:rowOff>115824</xdr:rowOff>
    </xdr:to>
    <xdr:cxnSp macro="">
      <xdr:nvCxnSpPr>
        <xdr:cNvPr id="714" name="直線コネクタ 713">
          <a:extLst>
            <a:ext uri="{FF2B5EF4-FFF2-40B4-BE49-F238E27FC236}">
              <a16:creationId xmlns:a16="http://schemas.microsoft.com/office/drawing/2014/main" id="{A3B9D172-19F1-41BF-BB15-4BCAA0AE17D8}"/>
            </a:ext>
          </a:extLst>
        </xdr:cNvPr>
        <xdr:cNvCxnSpPr/>
      </xdr:nvCxnSpPr>
      <xdr:spPr>
        <a:xfrm flipV="1">
          <a:off x="18656300" y="17991201"/>
          <a:ext cx="889000" cy="2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15" name="n_1aveValue【庁舎】&#10;一人当たり面積">
          <a:extLst>
            <a:ext uri="{FF2B5EF4-FFF2-40B4-BE49-F238E27FC236}">
              <a16:creationId xmlns:a16="http://schemas.microsoft.com/office/drawing/2014/main" id="{476974C7-2471-4330-83CA-3DF745809D0D}"/>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16" name="n_2aveValue【庁舎】&#10;一人当たり面積">
          <a:extLst>
            <a:ext uri="{FF2B5EF4-FFF2-40B4-BE49-F238E27FC236}">
              <a16:creationId xmlns:a16="http://schemas.microsoft.com/office/drawing/2014/main" id="{243C1116-BB80-4F1D-9EF3-874779C3C744}"/>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17" name="n_3aveValue【庁舎】&#10;一人当たり面積">
          <a:extLst>
            <a:ext uri="{FF2B5EF4-FFF2-40B4-BE49-F238E27FC236}">
              <a16:creationId xmlns:a16="http://schemas.microsoft.com/office/drawing/2014/main" id="{C360EECD-A2AA-419C-AEEE-09D08B563B29}"/>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18" name="n_4aveValue【庁舎】&#10;一人当たり面積">
          <a:extLst>
            <a:ext uri="{FF2B5EF4-FFF2-40B4-BE49-F238E27FC236}">
              <a16:creationId xmlns:a16="http://schemas.microsoft.com/office/drawing/2014/main" id="{44353CC7-F3D8-4DD5-A0D7-144FB759F61C}"/>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14749</xdr:rowOff>
    </xdr:from>
    <xdr:ext cx="469744" cy="259045"/>
    <xdr:sp macro="" textlink="">
      <xdr:nvSpPr>
        <xdr:cNvPr id="719" name="n_1mainValue【庁舎】&#10;一人当たり面積">
          <a:extLst>
            <a:ext uri="{FF2B5EF4-FFF2-40B4-BE49-F238E27FC236}">
              <a16:creationId xmlns:a16="http://schemas.microsoft.com/office/drawing/2014/main" id="{F03DE25D-925E-4004-9489-B82B6695925F}"/>
            </a:ext>
          </a:extLst>
        </xdr:cNvPr>
        <xdr:cNvSpPr txBox="1"/>
      </xdr:nvSpPr>
      <xdr:spPr>
        <a:xfrm>
          <a:off x="21075727" y="176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41800</xdr:rowOff>
    </xdr:from>
    <xdr:ext cx="469744" cy="259045"/>
    <xdr:sp macro="" textlink="">
      <xdr:nvSpPr>
        <xdr:cNvPr id="720" name="n_2mainValue【庁舎】&#10;一人当たり面積">
          <a:extLst>
            <a:ext uri="{FF2B5EF4-FFF2-40B4-BE49-F238E27FC236}">
              <a16:creationId xmlns:a16="http://schemas.microsoft.com/office/drawing/2014/main" id="{F6F5CB9E-FF83-4B00-ADC8-3516E22F7CFF}"/>
            </a:ext>
          </a:extLst>
        </xdr:cNvPr>
        <xdr:cNvSpPr txBox="1"/>
      </xdr:nvSpPr>
      <xdr:spPr>
        <a:xfrm>
          <a:off x="20199427" y="1770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56278</xdr:rowOff>
    </xdr:from>
    <xdr:ext cx="469744" cy="259045"/>
    <xdr:sp macro="" textlink="">
      <xdr:nvSpPr>
        <xdr:cNvPr id="721" name="n_3mainValue【庁舎】&#10;一人当たり面積">
          <a:extLst>
            <a:ext uri="{FF2B5EF4-FFF2-40B4-BE49-F238E27FC236}">
              <a16:creationId xmlns:a16="http://schemas.microsoft.com/office/drawing/2014/main" id="{329D1B93-E54E-4249-9C52-590E148DB675}"/>
            </a:ext>
          </a:extLst>
        </xdr:cNvPr>
        <xdr:cNvSpPr txBox="1"/>
      </xdr:nvSpPr>
      <xdr:spPr>
        <a:xfrm>
          <a:off x="19310427" y="177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11701</xdr:rowOff>
    </xdr:from>
    <xdr:ext cx="469744" cy="259045"/>
    <xdr:sp macro="" textlink="">
      <xdr:nvSpPr>
        <xdr:cNvPr id="722" name="n_4mainValue【庁舎】&#10;一人当たり面積">
          <a:extLst>
            <a:ext uri="{FF2B5EF4-FFF2-40B4-BE49-F238E27FC236}">
              <a16:creationId xmlns:a16="http://schemas.microsoft.com/office/drawing/2014/main" id="{3E929CF6-3359-459F-BB6F-81621B7609B3}"/>
            </a:ext>
          </a:extLst>
        </xdr:cNvPr>
        <xdr:cNvSpPr txBox="1"/>
      </xdr:nvSpPr>
      <xdr:spPr>
        <a:xfrm>
          <a:off x="18421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E234DA33-CB14-44A2-ADE8-33EEDC4067B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924368B2-DC53-46DE-9C19-CC8C80426E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FEBF62CA-6039-41AE-B465-3AB8EDD785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類似団体と比較して特に有形固定資産減価償却率が高くなっている施設は、図書館、体育館・プール、福祉施設である。</a:t>
          </a:r>
        </a:p>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、福祉施設については</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となっており、特に体育館・プールの有形固定資産減価償却率が高くなっている。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各施設とも、令和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年度末までに個別施設計画、令和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までに公共施設再配置計画を策定し、図書館については学校施設や公民館との複合化、体育館については学校施設の統廃合、福祉施設については長寿命化や他施設との複合化などについて検討する予定であり、今後において各施設の適切な維持管理に努めるとともに、公共施設長寿命化・最適配置等による施設数の減少や長寿命化によりトータルコストの縮減を図っていく。</a:t>
          </a:r>
        </a:p>
        <a:p>
          <a:r>
            <a:rPr kumimoji="1" lang="ja-JP" altLang="en-US" sz="1300">
              <a:latin typeface="ＭＳ Ｐゴシック" panose="020B0600070205080204" pitchFamily="50" charset="-128"/>
              <a:ea typeface="ＭＳ Ｐゴシック" panose="020B0600070205080204" pitchFamily="50" charset="-128"/>
            </a:rPr>
            <a:t>また、庁舎については有形固定資産減価償却率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61.6%</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ものの、庁舎のうち合同庁舎については、経過年数が耐用年数を超えており、未耐震施設であることからも早期の老朽化対策が必要な状況となっている。合同庁舎について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年度末までに個別施設計画、令和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までに公共施設再配置計画を策定し、耐震改修や建替、他施設との複合化などについて検討する予定であり、今後において適切な維持管理に努めるとともに、公共施設複合化・最適配置等によるトータルコストの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63500</xdr:colOff>
      <xdr:row>0</xdr:row>
      <xdr:rowOff>127000</xdr:rowOff>
    </xdr:from>
    <xdr:to>
      <xdr:col>70</xdr:col>
      <xdr:colOff>0</xdr:colOff>
      <xdr:row>4</xdr:row>
      <xdr:rowOff>76200</xdr:rowOff>
    </xdr:to>
    <xdr:sp macro="" textlink="">
      <xdr:nvSpPr>
        <xdr:cNvPr id="726" name="正方形/長方形 725">
          <a:extLst>
            <a:ext uri="{FF2B5EF4-FFF2-40B4-BE49-F238E27FC236}">
              <a16:creationId xmlns:a16="http://schemas.microsoft.com/office/drawing/2014/main" id="{CC3DEB4D-C6BD-4695-BCB6-EB209D734A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727" name="正方形/長方形 726">
          <a:extLst>
            <a:ext uri="{FF2B5EF4-FFF2-40B4-BE49-F238E27FC236}">
              <a16:creationId xmlns:a16="http://schemas.microsoft.com/office/drawing/2014/main" id="{9476FDC6-C051-4722-9BEF-E71DA189C3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728" name="正方形/長方形 727">
          <a:extLst>
            <a:ext uri="{FF2B5EF4-FFF2-40B4-BE49-F238E27FC236}">
              <a16:creationId xmlns:a16="http://schemas.microsoft.com/office/drawing/2014/main" id="{E9CEB168-778B-4D6B-A1D6-754EA75CCB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729" name="正方形/長方形 728">
          <a:extLst>
            <a:ext uri="{FF2B5EF4-FFF2-40B4-BE49-F238E27FC236}">
              <a16:creationId xmlns:a16="http://schemas.microsoft.com/office/drawing/2014/main" id="{4B4B0918-301C-4538-9F19-C228EB010B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730" name="正方形/長方形 729">
          <a:extLst>
            <a:ext uri="{FF2B5EF4-FFF2-40B4-BE49-F238E27FC236}">
              <a16:creationId xmlns:a16="http://schemas.microsoft.com/office/drawing/2014/main" id="{32EC2422-89F0-4B13-9C7B-87FF19A498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31" name="正方形/長方形 730">
          <a:extLst>
            <a:ext uri="{FF2B5EF4-FFF2-40B4-BE49-F238E27FC236}">
              <a16:creationId xmlns:a16="http://schemas.microsoft.com/office/drawing/2014/main" id="{F2796E57-FD79-4A59-A485-9CD8AC4547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732" name="正方形/長方形 731">
          <a:extLst>
            <a:ext uri="{FF2B5EF4-FFF2-40B4-BE49-F238E27FC236}">
              <a16:creationId xmlns:a16="http://schemas.microsoft.com/office/drawing/2014/main" id="{C93EB173-C002-4DB6-A8A8-A8A3316BB8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733" name="正方形/長方形 732">
          <a:extLst>
            <a:ext uri="{FF2B5EF4-FFF2-40B4-BE49-F238E27FC236}">
              <a16:creationId xmlns:a16="http://schemas.microsoft.com/office/drawing/2014/main" id="{2F607170-A57B-43D2-AED6-C8F54C59B8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734" name="正方形/長方形 733">
          <a:extLst>
            <a:ext uri="{FF2B5EF4-FFF2-40B4-BE49-F238E27FC236}">
              <a16:creationId xmlns:a16="http://schemas.microsoft.com/office/drawing/2014/main" id="{8FCF24F6-BDF3-4D14-A3FC-323EFF174E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735" name="正方形/長方形 734">
          <a:extLst>
            <a:ext uri="{FF2B5EF4-FFF2-40B4-BE49-F238E27FC236}">
              <a16:creationId xmlns:a16="http://schemas.microsoft.com/office/drawing/2014/main" id="{3188ECBE-9934-4DDD-B14E-A252A9D7B4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1,756
1,751
158.70
4,002,759
3,942,840
50,885
1,677,734
4,885,469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736" name="正方形/長方形 735">
          <a:extLst>
            <a:ext uri="{FF2B5EF4-FFF2-40B4-BE49-F238E27FC236}">
              <a16:creationId xmlns:a16="http://schemas.microsoft.com/office/drawing/2014/main" id="{B04B5098-9B6A-4926-98FE-B763E8EC12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737" name="正方形/長方形 736">
          <a:extLst>
            <a:ext uri="{FF2B5EF4-FFF2-40B4-BE49-F238E27FC236}">
              <a16:creationId xmlns:a16="http://schemas.microsoft.com/office/drawing/2014/main" id="{97E2C0DA-D35B-4B0A-8135-2B5FA97054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738" name="正方形/長方形 737">
          <a:extLst>
            <a:ext uri="{FF2B5EF4-FFF2-40B4-BE49-F238E27FC236}">
              <a16:creationId xmlns:a16="http://schemas.microsoft.com/office/drawing/2014/main" id="{F3039E73-889A-48D0-8B86-CD133D3792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739" name="正方形/長方形 738">
          <a:extLst>
            <a:ext uri="{FF2B5EF4-FFF2-40B4-BE49-F238E27FC236}">
              <a16:creationId xmlns:a16="http://schemas.microsoft.com/office/drawing/2014/main" id="{5B59A8FC-7515-44C9-99B2-CCCC0FE69C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740" name="正方形/長方形 739">
          <a:extLst>
            <a:ext uri="{FF2B5EF4-FFF2-40B4-BE49-F238E27FC236}">
              <a16:creationId xmlns:a16="http://schemas.microsoft.com/office/drawing/2014/main" id="{6A7B03F0-2446-4422-AC11-061D7C30D2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741" name="正方形/長方形 740">
          <a:extLst>
            <a:ext uri="{FF2B5EF4-FFF2-40B4-BE49-F238E27FC236}">
              <a16:creationId xmlns:a16="http://schemas.microsoft.com/office/drawing/2014/main" id="{A11CCE72-5A08-4696-99E6-AAD2447A8D2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742" name="角丸四角形 17">
          <a:extLst>
            <a:ext uri="{FF2B5EF4-FFF2-40B4-BE49-F238E27FC236}">
              <a16:creationId xmlns:a16="http://schemas.microsoft.com/office/drawing/2014/main" id="{144205D0-5E01-4CBD-9D83-3BA3734316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743" name="正方形/長方形 742">
          <a:extLst>
            <a:ext uri="{FF2B5EF4-FFF2-40B4-BE49-F238E27FC236}">
              <a16:creationId xmlns:a16="http://schemas.microsoft.com/office/drawing/2014/main" id="{C8B7C274-52BF-4FA5-AEF7-928E9AE9B8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744" name="正方形/長方形 743">
          <a:extLst>
            <a:ext uri="{FF2B5EF4-FFF2-40B4-BE49-F238E27FC236}">
              <a16:creationId xmlns:a16="http://schemas.microsoft.com/office/drawing/2014/main" id="{7A9957BF-71ED-4212-92B2-4DFEAAA687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745" name="正方形/長方形 744">
          <a:extLst>
            <a:ext uri="{FF2B5EF4-FFF2-40B4-BE49-F238E27FC236}">
              <a16:creationId xmlns:a16="http://schemas.microsoft.com/office/drawing/2014/main" id="{709B79BE-B0A5-48A0-AB54-FA0864442C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746" name="直線コネクタ 745">
          <a:extLst>
            <a:ext uri="{FF2B5EF4-FFF2-40B4-BE49-F238E27FC236}">
              <a16:creationId xmlns:a16="http://schemas.microsoft.com/office/drawing/2014/main" id="{CA039CCE-C6AF-4643-97E4-7FA37AC930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747" name="楕円 746">
          <a:extLst>
            <a:ext uri="{FF2B5EF4-FFF2-40B4-BE49-F238E27FC236}">
              <a16:creationId xmlns:a16="http://schemas.microsoft.com/office/drawing/2014/main" id="{00E11E79-ACD8-44C1-9050-990D566665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748" name="フローチャート: 判断 747">
          <a:extLst>
            <a:ext uri="{FF2B5EF4-FFF2-40B4-BE49-F238E27FC236}">
              <a16:creationId xmlns:a16="http://schemas.microsoft.com/office/drawing/2014/main" id="{8B1DE2C5-7522-4B4F-AC3A-1C73C4CE6B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749" name="直線コネクタ 748">
          <a:extLst>
            <a:ext uri="{FF2B5EF4-FFF2-40B4-BE49-F238E27FC236}">
              <a16:creationId xmlns:a16="http://schemas.microsoft.com/office/drawing/2014/main" id="{D1F0421F-7841-4DF1-A883-2194CA2BFC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750" name="直線コネクタ 749">
          <a:extLst>
            <a:ext uri="{FF2B5EF4-FFF2-40B4-BE49-F238E27FC236}">
              <a16:creationId xmlns:a16="http://schemas.microsoft.com/office/drawing/2014/main" id="{E689B518-3F30-4B65-BF24-D62BA0937D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751" name="直線コネクタ 750">
          <a:extLst>
            <a:ext uri="{FF2B5EF4-FFF2-40B4-BE49-F238E27FC236}">
              <a16:creationId xmlns:a16="http://schemas.microsoft.com/office/drawing/2014/main" id="{9424ED4D-B858-4BBC-804D-5F0F4855CD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752" name="直線コネクタ 751">
          <a:extLst>
            <a:ext uri="{FF2B5EF4-FFF2-40B4-BE49-F238E27FC236}">
              <a16:creationId xmlns:a16="http://schemas.microsoft.com/office/drawing/2014/main" id="{695E6DD5-D134-431A-B632-8041EA5930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753" name="テキスト ボックス 752">
          <a:extLst>
            <a:ext uri="{FF2B5EF4-FFF2-40B4-BE49-F238E27FC236}">
              <a16:creationId xmlns:a16="http://schemas.microsoft.com/office/drawing/2014/main" id="{9DAAA6EC-0FA2-4E31-AD7B-8574223200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754" name="テキスト ボックス 753">
          <a:extLst>
            <a:ext uri="{FF2B5EF4-FFF2-40B4-BE49-F238E27FC236}">
              <a16:creationId xmlns:a16="http://schemas.microsoft.com/office/drawing/2014/main" id="{763B355C-C832-410F-A9BF-A53F6992355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755" name="テキスト ボックス 754">
          <a:extLst>
            <a:ext uri="{FF2B5EF4-FFF2-40B4-BE49-F238E27FC236}">
              <a16:creationId xmlns:a16="http://schemas.microsoft.com/office/drawing/2014/main" id="{0B3E5651-0D57-45E5-858B-D2C0D44A07A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756" name="テキスト ボックス 755">
          <a:extLst>
            <a:ext uri="{FF2B5EF4-FFF2-40B4-BE49-F238E27FC236}">
              <a16:creationId xmlns:a16="http://schemas.microsoft.com/office/drawing/2014/main" id="{9E09208E-1D22-4904-A821-1D84431D6D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757" name="正方形/長方形 756">
          <a:extLst>
            <a:ext uri="{FF2B5EF4-FFF2-40B4-BE49-F238E27FC236}">
              <a16:creationId xmlns:a16="http://schemas.microsoft.com/office/drawing/2014/main" id="{7D51D145-CA25-4F48-827A-DC8C223C8E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758" name="正方形/長方形 757">
          <a:extLst>
            <a:ext uri="{FF2B5EF4-FFF2-40B4-BE49-F238E27FC236}">
              <a16:creationId xmlns:a16="http://schemas.microsoft.com/office/drawing/2014/main" id="{F1441891-14A5-41A5-998A-3CF5CAB7D8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759" name="正方形/長方形 758">
          <a:extLst>
            <a:ext uri="{FF2B5EF4-FFF2-40B4-BE49-F238E27FC236}">
              <a16:creationId xmlns:a16="http://schemas.microsoft.com/office/drawing/2014/main" id="{68B8CE09-B434-4960-96FA-41DEBD3061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760" name="正方形/長方形 759">
          <a:extLst>
            <a:ext uri="{FF2B5EF4-FFF2-40B4-BE49-F238E27FC236}">
              <a16:creationId xmlns:a16="http://schemas.microsoft.com/office/drawing/2014/main" id="{D84AFCE4-080C-4A55-8183-B56A7FD1C7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761" name="正方形/長方形 760">
          <a:extLst>
            <a:ext uri="{FF2B5EF4-FFF2-40B4-BE49-F238E27FC236}">
              <a16:creationId xmlns:a16="http://schemas.microsoft.com/office/drawing/2014/main" id="{C2F3D188-8E39-45C7-8069-1115B214C1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762" name="正方形/長方形 761">
          <a:extLst>
            <a:ext uri="{FF2B5EF4-FFF2-40B4-BE49-F238E27FC236}">
              <a16:creationId xmlns:a16="http://schemas.microsoft.com/office/drawing/2014/main" id="{8DFE3616-8050-4B82-9045-B1F61ED796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763" name="正方形/長方形 762">
          <a:extLst>
            <a:ext uri="{FF2B5EF4-FFF2-40B4-BE49-F238E27FC236}">
              <a16:creationId xmlns:a16="http://schemas.microsoft.com/office/drawing/2014/main" id="{7170719F-ACB1-4ADF-A848-D142558871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764" name="正方形/長方形 763">
          <a:extLst>
            <a:ext uri="{FF2B5EF4-FFF2-40B4-BE49-F238E27FC236}">
              <a16:creationId xmlns:a16="http://schemas.microsoft.com/office/drawing/2014/main" id="{EDF6484D-078F-4382-8E93-05B37242261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765" name="テキスト ボックス 764">
          <a:extLst>
            <a:ext uri="{FF2B5EF4-FFF2-40B4-BE49-F238E27FC236}">
              <a16:creationId xmlns:a16="http://schemas.microsoft.com/office/drawing/2014/main" id="{95CCC6C9-24C7-4F6E-8C2D-FEB7462D58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766" name="直線コネクタ 765">
          <a:extLst>
            <a:ext uri="{FF2B5EF4-FFF2-40B4-BE49-F238E27FC236}">
              <a16:creationId xmlns:a16="http://schemas.microsoft.com/office/drawing/2014/main" id="{CDDFB4B0-0543-4855-AADF-CBAF9EB6FAD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767" name="テキスト ボックス 766">
          <a:extLst>
            <a:ext uri="{FF2B5EF4-FFF2-40B4-BE49-F238E27FC236}">
              <a16:creationId xmlns:a16="http://schemas.microsoft.com/office/drawing/2014/main" id="{EA667BD5-1992-43F4-AFF2-A33011CE472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768" name="直線コネクタ 767">
          <a:extLst>
            <a:ext uri="{FF2B5EF4-FFF2-40B4-BE49-F238E27FC236}">
              <a16:creationId xmlns:a16="http://schemas.microsoft.com/office/drawing/2014/main" id="{16929805-BB81-4134-98BC-0AF3210846A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769" name="テキスト ボックス 768">
          <a:extLst>
            <a:ext uri="{FF2B5EF4-FFF2-40B4-BE49-F238E27FC236}">
              <a16:creationId xmlns:a16="http://schemas.microsoft.com/office/drawing/2014/main" id="{BB21DD69-EA6F-4A42-A0CC-2979954048D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770" name="直線コネクタ 769">
          <a:extLst>
            <a:ext uri="{FF2B5EF4-FFF2-40B4-BE49-F238E27FC236}">
              <a16:creationId xmlns:a16="http://schemas.microsoft.com/office/drawing/2014/main" id="{28B58A10-32A6-4701-89BA-B5AE425D7AE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771" name="テキスト ボックス 770">
          <a:extLst>
            <a:ext uri="{FF2B5EF4-FFF2-40B4-BE49-F238E27FC236}">
              <a16:creationId xmlns:a16="http://schemas.microsoft.com/office/drawing/2014/main" id="{31562B15-23B1-4FD2-95C7-BB25E985CF2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772" name="直線コネクタ 771">
          <a:extLst>
            <a:ext uri="{FF2B5EF4-FFF2-40B4-BE49-F238E27FC236}">
              <a16:creationId xmlns:a16="http://schemas.microsoft.com/office/drawing/2014/main" id="{B225B990-E5BA-4002-8C6C-033F742ABB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773" name="テキスト ボックス 772">
          <a:extLst>
            <a:ext uri="{FF2B5EF4-FFF2-40B4-BE49-F238E27FC236}">
              <a16:creationId xmlns:a16="http://schemas.microsoft.com/office/drawing/2014/main" id="{5164305F-0375-4EF8-A091-CE9F15E639E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774" name="直線コネクタ 773">
          <a:extLst>
            <a:ext uri="{FF2B5EF4-FFF2-40B4-BE49-F238E27FC236}">
              <a16:creationId xmlns:a16="http://schemas.microsoft.com/office/drawing/2014/main" id="{BE6C0AEB-ED9A-47BF-9B46-1885134DED2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775" name="テキスト ボックス 774">
          <a:extLst>
            <a:ext uri="{FF2B5EF4-FFF2-40B4-BE49-F238E27FC236}">
              <a16:creationId xmlns:a16="http://schemas.microsoft.com/office/drawing/2014/main" id="{42D456C4-5F53-47FB-909B-513DCCCDAF3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776" name="直線コネクタ 775">
          <a:extLst>
            <a:ext uri="{FF2B5EF4-FFF2-40B4-BE49-F238E27FC236}">
              <a16:creationId xmlns:a16="http://schemas.microsoft.com/office/drawing/2014/main" id="{78B184B1-159A-4652-A3A5-54B1EF34E4B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777" name="テキスト ボックス 776">
          <a:extLst>
            <a:ext uri="{FF2B5EF4-FFF2-40B4-BE49-F238E27FC236}">
              <a16:creationId xmlns:a16="http://schemas.microsoft.com/office/drawing/2014/main" id="{3C4D4047-6AA9-4012-B33D-07FC8B85203E}"/>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778" name="直線コネクタ 777">
          <a:extLst>
            <a:ext uri="{FF2B5EF4-FFF2-40B4-BE49-F238E27FC236}">
              <a16:creationId xmlns:a16="http://schemas.microsoft.com/office/drawing/2014/main" id="{FA78EA12-3C2A-4820-B3D7-848B59B4E06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779" name="【図書館】&#10;有形固定資産減価償却率グラフ枠">
          <a:extLst>
            <a:ext uri="{FF2B5EF4-FFF2-40B4-BE49-F238E27FC236}">
              <a16:creationId xmlns:a16="http://schemas.microsoft.com/office/drawing/2014/main" id="{CB95FB6E-10B8-4140-9FCE-D151B0677B2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780" name="直線コネクタ 779">
          <a:extLst>
            <a:ext uri="{FF2B5EF4-FFF2-40B4-BE49-F238E27FC236}">
              <a16:creationId xmlns:a16="http://schemas.microsoft.com/office/drawing/2014/main" id="{410ACA48-C54A-4560-8321-31DE950D253E}"/>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781" name="【図書館】&#10;有形固定資産減価償却率最小値テキスト">
          <a:extLst>
            <a:ext uri="{FF2B5EF4-FFF2-40B4-BE49-F238E27FC236}">
              <a16:creationId xmlns:a16="http://schemas.microsoft.com/office/drawing/2014/main" id="{6ED70311-AB57-4866-8BE1-C0860CE4C754}"/>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782" name="直線コネクタ 781">
          <a:extLst>
            <a:ext uri="{FF2B5EF4-FFF2-40B4-BE49-F238E27FC236}">
              <a16:creationId xmlns:a16="http://schemas.microsoft.com/office/drawing/2014/main" id="{3F5A0FCE-D3E4-49E3-AE19-667E6766486B}"/>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783" name="【図書館】&#10;有形固定資産減価償却率最大値テキスト">
          <a:extLst>
            <a:ext uri="{FF2B5EF4-FFF2-40B4-BE49-F238E27FC236}">
              <a16:creationId xmlns:a16="http://schemas.microsoft.com/office/drawing/2014/main" id="{020E0CEE-5B65-4955-ADCB-F2DCD0552F7A}"/>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784" name="直線コネクタ 783">
          <a:extLst>
            <a:ext uri="{FF2B5EF4-FFF2-40B4-BE49-F238E27FC236}">
              <a16:creationId xmlns:a16="http://schemas.microsoft.com/office/drawing/2014/main" id="{E003FE43-C5B4-4DE6-BF6B-A3A1E25DBF43}"/>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785" name="【図書館】&#10;有形固定資産減価償却率平均値テキスト">
          <a:extLst>
            <a:ext uri="{FF2B5EF4-FFF2-40B4-BE49-F238E27FC236}">
              <a16:creationId xmlns:a16="http://schemas.microsoft.com/office/drawing/2014/main" id="{9AC73D96-9795-4857-AF98-9CE11184BEE2}"/>
            </a:ext>
          </a:extLst>
        </xdr:cNvPr>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86" name="フローチャート: 判断 785">
          <a:extLst>
            <a:ext uri="{FF2B5EF4-FFF2-40B4-BE49-F238E27FC236}">
              <a16:creationId xmlns:a16="http://schemas.microsoft.com/office/drawing/2014/main" id="{89474B92-DDD9-476A-99D1-05601071A096}"/>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787" name="フローチャート: 判断 786">
          <a:extLst>
            <a:ext uri="{FF2B5EF4-FFF2-40B4-BE49-F238E27FC236}">
              <a16:creationId xmlns:a16="http://schemas.microsoft.com/office/drawing/2014/main" id="{05653136-96EF-4B03-A33E-1AE2F5E420C9}"/>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788" name="フローチャート: 判断 787">
          <a:extLst>
            <a:ext uri="{FF2B5EF4-FFF2-40B4-BE49-F238E27FC236}">
              <a16:creationId xmlns:a16="http://schemas.microsoft.com/office/drawing/2014/main" id="{D50CCA23-3C3E-4528-B360-6519F0AD7926}"/>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789" name="フローチャート: 判断 788">
          <a:extLst>
            <a:ext uri="{FF2B5EF4-FFF2-40B4-BE49-F238E27FC236}">
              <a16:creationId xmlns:a16="http://schemas.microsoft.com/office/drawing/2014/main" id="{CD3B3139-FD72-417B-BD0A-F3EBD479E35E}"/>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790" name="フローチャート: 判断 789">
          <a:extLst>
            <a:ext uri="{FF2B5EF4-FFF2-40B4-BE49-F238E27FC236}">
              <a16:creationId xmlns:a16="http://schemas.microsoft.com/office/drawing/2014/main" id="{D3ADF6B4-9027-4647-A711-C1732663A5E3}"/>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91" name="テキスト ボックス 790">
          <a:extLst>
            <a:ext uri="{FF2B5EF4-FFF2-40B4-BE49-F238E27FC236}">
              <a16:creationId xmlns:a16="http://schemas.microsoft.com/office/drawing/2014/main" id="{9E6BAD85-47B1-4F09-A041-69D05CBAEB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92" name="テキスト ボックス 791">
          <a:extLst>
            <a:ext uri="{FF2B5EF4-FFF2-40B4-BE49-F238E27FC236}">
              <a16:creationId xmlns:a16="http://schemas.microsoft.com/office/drawing/2014/main" id="{188356C5-BB2C-44EB-82B1-39B886E0FA0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93" name="テキスト ボックス 792">
          <a:extLst>
            <a:ext uri="{FF2B5EF4-FFF2-40B4-BE49-F238E27FC236}">
              <a16:creationId xmlns:a16="http://schemas.microsoft.com/office/drawing/2014/main" id="{00A9DFEE-2A6B-4322-A98E-174711AFF7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94" name="テキスト ボックス 793">
          <a:extLst>
            <a:ext uri="{FF2B5EF4-FFF2-40B4-BE49-F238E27FC236}">
              <a16:creationId xmlns:a16="http://schemas.microsoft.com/office/drawing/2014/main" id="{F77A2780-7D9F-40F9-9C3A-EBFE082BF2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95" name="テキスト ボックス 794">
          <a:extLst>
            <a:ext uri="{FF2B5EF4-FFF2-40B4-BE49-F238E27FC236}">
              <a16:creationId xmlns:a16="http://schemas.microsoft.com/office/drawing/2014/main" id="{1EFF2A8B-30BF-4733-823B-BF4A060901D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96" name="楕円 795">
          <a:extLst>
            <a:ext uri="{FF2B5EF4-FFF2-40B4-BE49-F238E27FC236}">
              <a16:creationId xmlns:a16="http://schemas.microsoft.com/office/drawing/2014/main" id="{4E0BA9CC-574A-40C0-A170-E2BF7CF9B980}"/>
            </a:ext>
          </a:extLst>
        </xdr:cNvPr>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97" name="【図書館】&#10;有形固定資産減価償却率該当値テキスト">
          <a:extLst>
            <a:ext uri="{FF2B5EF4-FFF2-40B4-BE49-F238E27FC236}">
              <a16:creationId xmlns:a16="http://schemas.microsoft.com/office/drawing/2014/main" id="{AC8D0519-D26C-4823-B882-1A7FED00017B}"/>
            </a:ext>
          </a:extLst>
        </xdr:cNvPr>
        <xdr:cNvSpPr txBox="1"/>
      </xdr:nvSpPr>
      <xdr:spPr>
        <a:xfrm>
          <a:off x="4673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54610</xdr:rowOff>
    </xdr:from>
    <xdr:to>
      <xdr:col>20</xdr:col>
      <xdr:colOff>38100</xdr:colOff>
      <xdr:row>38</xdr:row>
      <xdr:rowOff>156210</xdr:rowOff>
    </xdr:to>
    <xdr:sp macro="" textlink="">
      <xdr:nvSpPr>
        <xdr:cNvPr id="798" name="楕円 797">
          <a:extLst>
            <a:ext uri="{FF2B5EF4-FFF2-40B4-BE49-F238E27FC236}">
              <a16:creationId xmlns:a16="http://schemas.microsoft.com/office/drawing/2014/main" id="{A5077CFB-80C7-4FD7-94F9-247EE20A7D89}"/>
            </a:ext>
          </a:extLst>
        </xdr:cNvPr>
        <xdr:cNvSpPr/>
      </xdr:nvSpPr>
      <xdr:spPr>
        <a:xfrm>
          <a:off x="3746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105410</xdr:rowOff>
    </xdr:from>
    <xdr:to>
      <xdr:col>24</xdr:col>
      <xdr:colOff>63500</xdr:colOff>
      <xdr:row>38</xdr:row>
      <xdr:rowOff>129540</xdr:rowOff>
    </xdr:to>
    <xdr:cxnSp macro="">
      <xdr:nvCxnSpPr>
        <xdr:cNvPr id="799" name="直線コネクタ 798">
          <a:extLst>
            <a:ext uri="{FF2B5EF4-FFF2-40B4-BE49-F238E27FC236}">
              <a16:creationId xmlns:a16="http://schemas.microsoft.com/office/drawing/2014/main" id="{6EF11A0A-2AC6-4D16-9BCF-4E1545C238BC}"/>
            </a:ext>
          </a:extLst>
        </xdr:cNvPr>
        <xdr:cNvCxnSpPr/>
      </xdr:nvCxnSpPr>
      <xdr:spPr>
        <a:xfrm>
          <a:off x="3797300" y="66205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30480</xdr:rowOff>
    </xdr:from>
    <xdr:to>
      <xdr:col>15</xdr:col>
      <xdr:colOff>101600</xdr:colOff>
      <xdr:row>38</xdr:row>
      <xdr:rowOff>132080</xdr:rowOff>
    </xdr:to>
    <xdr:sp macro="" textlink="">
      <xdr:nvSpPr>
        <xdr:cNvPr id="800" name="楕円 799">
          <a:extLst>
            <a:ext uri="{FF2B5EF4-FFF2-40B4-BE49-F238E27FC236}">
              <a16:creationId xmlns:a16="http://schemas.microsoft.com/office/drawing/2014/main" id="{FD95FD90-7E8C-4B60-A0CA-46C9553CFCC5}"/>
            </a:ext>
          </a:extLst>
        </xdr:cNvPr>
        <xdr:cNvSpPr/>
      </xdr:nvSpPr>
      <xdr:spPr>
        <a:xfrm>
          <a:off x="2857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81280</xdr:rowOff>
    </xdr:from>
    <xdr:to>
      <xdr:col>19</xdr:col>
      <xdr:colOff>177800</xdr:colOff>
      <xdr:row>38</xdr:row>
      <xdr:rowOff>105410</xdr:rowOff>
    </xdr:to>
    <xdr:cxnSp macro="">
      <xdr:nvCxnSpPr>
        <xdr:cNvPr id="801" name="直線コネクタ 800">
          <a:extLst>
            <a:ext uri="{FF2B5EF4-FFF2-40B4-BE49-F238E27FC236}">
              <a16:creationId xmlns:a16="http://schemas.microsoft.com/office/drawing/2014/main" id="{A1FF49A2-978F-42E7-9ABD-E702A7FDDF7F}"/>
            </a:ext>
          </a:extLst>
        </xdr:cNvPr>
        <xdr:cNvCxnSpPr/>
      </xdr:nvCxnSpPr>
      <xdr:spPr>
        <a:xfrm>
          <a:off x="2908300" y="6596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5080</xdr:rowOff>
    </xdr:from>
    <xdr:to>
      <xdr:col>10</xdr:col>
      <xdr:colOff>165100</xdr:colOff>
      <xdr:row>38</xdr:row>
      <xdr:rowOff>106680</xdr:rowOff>
    </xdr:to>
    <xdr:sp macro="" textlink="">
      <xdr:nvSpPr>
        <xdr:cNvPr id="802" name="楕円 801">
          <a:extLst>
            <a:ext uri="{FF2B5EF4-FFF2-40B4-BE49-F238E27FC236}">
              <a16:creationId xmlns:a16="http://schemas.microsoft.com/office/drawing/2014/main" id="{5753EADE-4046-4382-81C5-23E16F14EA88}"/>
            </a:ext>
          </a:extLst>
        </xdr:cNvPr>
        <xdr:cNvSpPr/>
      </xdr:nvSpPr>
      <xdr:spPr>
        <a:xfrm>
          <a:off x="1968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55880</xdr:rowOff>
    </xdr:from>
    <xdr:to>
      <xdr:col>15</xdr:col>
      <xdr:colOff>50800</xdr:colOff>
      <xdr:row>38</xdr:row>
      <xdr:rowOff>81280</xdr:rowOff>
    </xdr:to>
    <xdr:cxnSp macro="">
      <xdr:nvCxnSpPr>
        <xdr:cNvPr id="803" name="直線コネクタ 802">
          <a:extLst>
            <a:ext uri="{FF2B5EF4-FFF2-40B4-BE49-F238E27FC236}">
              <a16:creationId xmlns:a16="http://schemas.microsoft.com/office/drawing/2014/main" id="{1E3B5470-A88F-4E7F-95B3-5E6B86D99415}"/>
            </a:ext>
          </a:extLst>
        </xdr:cNvPr>
        <xdr:cNvCxnSpPr/>
      </xdr:nvCxnSpPr>
      <xdr:spPr>
        <a:xfrm>
          <a:off x="2019300" y="65709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154940</xdr:rowOff>
    </xdr:from>
    <xdr:to>
      <xdr:col>6</xdr:col>
      <xdr:colOff>38100</xdr:colOff>
      <xdr:row>38</xdr:row>
      <xdr:rowOff>85090</xdr:rowOff>
    </xdr:to>
    <xdr:sp macro="" textlink="">
      <xdr:nvSpPr>
        <xdr:cNvPr id="804" name="楕円 803">
          <a:extLst>
            <a:ext uri="{FF2B5EF4-FFF2-40B4-BE49-F238E27FC236}">
              <a16:creationId xmlns:a16="http://schemas.microsoft.com/office/drawing/2014/main" id="{6D36F036-3615-47F1-8859-F0896778D0C3}"/>
            </a:ext>
          </a:extLst>
        </xdr:cNvPr>
        <xdr:cNvSpPr/>
      </xdr:nvSpPr>
      <xdr:spPr>
        <a:xfrm>
          <a:off x="107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34290</xdr:rowOff>
    </xdr:from>
    <xdr:to>
      <xdr:col>10</xdr:col>
      <xdr:colOff>114300</xdr:colOff>
      <xdr:row>38</xdr:row>
      <xdr:rowOff>55880</xdr:rowOff>
    </xdr:to>
    <xdr:cxnSp macro="">
      <xdr:nvCxnSpPr>
        <xdr:cNvPr id="805" name="直線コネクタ 804">
          <a:extLst>
            <a:ext uri="{FF2B5EF4-FFF2-40B4-BE49-F238E27FC236}">
              <a16:creationId xmlns:a16="http://schemas.microsoft.com/office/drawing/2014/main" id="{15DA1320-F62D-4579-A1D9-33D58D8C2D11}"/>
            </a:ext>
          </a:extLst>
        </xdr:cNvPr>
        <xdr:cNvCxnSpPr/>
      </xdr:nvCxnSpPr>
      <xdr:spPr>
        <a:xfrm>
          <a:off x="1130300" y="65493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806" name="n_1aveValue【図書館】&#10;有形固定資産減価償却率">
          <a:extLst>
            <a:ext uri="{FF2B5EF4-FFF2-40B4-BE49-F238E27FC236}">
              <a16:creationId xmlns:a16="http://schemas.microsoft.com/office/drawing/2014/main" id="{3BA675A5-73B6-4C21-A35B-F010E5E9E9AE}"/>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07" name="n_2aveValue【図書館】&#10;有形固定資産減価償却率">
          <a:extLst>
            <a:ext uri="{FF2B5EF4-FFF2-40B4-BE49-F238E27FC236}">
              <a16:creationId xmlns:a16="http://schemas.microsoft.com/office/drawing/2014/main" id="{2BAAB7C5-5CF1-47AC-9C31-C4D8324DF9EA}"/>
            </a:ext>
          </a:extLst>
        </xdr:cNvPr>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08" name="n_3aveValue【図書館】&#10;有形固定資産減価償却率">
          <a:extLst>
            <a:ext uri="{FF2B5EF4-FFF2-40B4-BE49-F238E27FC236}">
              <a16:creationId xmlns:a16="http://schemas.microsoft.com/office/drawing/2014/main" id="{79F83619-9F49-4B26-BE0B-6CD147665DC8}"/>
            </a:ext>
          </a:extLst>
        </xdr:cNvPr>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809" name="n_4aveValue【図書館】&#10;有形固定資産減価償却率">
          <a:extLst>
            <a:ext uri="{FF2B5EF4-FFF2-40B4-BE49-F238E27FC236}">
              <a16:creationId xmlns:a16="http://schemas.microsoft.com/office/drawing/2014/main" id="{97B7A5A0-E589-4684-BFC2-6DDE7BFDF8F8}"/>
            </a:ext>
          </a:extLst>
        </xdr:cNvPr>
        <xdr:cNvSpPr txBox="1"/>
      </xdr:nvSpPr>
      <xdr:spPr>
        <a:xfrm>
          <a:off x="927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147337</xdr:rowOff>
    </xdr:from>
    <xdr:ext cx="405111" cy="259045"/>
    <xdr:sp macro="" textlink="">
      <xdr:nvSpPr>
        <xdr:cNvPr id="810" name="n_1mainValue【図書館】&#10;有形固定資産減価償却率">
          <a:extLst>
            <a:ext uri="{FF2B5EF4-FFF2-40B4-BE49-F238E27FC236}">
              <a16:creationId xmlns:a16="http://schemas.microsoft.com/office/drawing/2014/main" id="{6D143B8C-1239-4947-8165-EA2C66887084}"/>
            </a:ext>
          </a:extLst>
        </xdr:cNvPr>
        <xdr:cNvSpPr txBox="1"/>
      </xdr:nvSpPr>
      <xdr:spPr>
        <a:xfrm>
          <a:off x="35820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123207</xdr:rowOff>
    </xdr:from>
    <xdr:ext cx="405111" cy="259045"/>
    <xdr:sp macro="" textlink="">
      <xdr:nvSpPr>
        <xdr:cNvPr id="811" name="n_2mainValue【図書館】&#10;有形固定資産減価償却率">
          <a:extLst>
            <a:ext uri="{FF2B5EF4-FFF2-40B4-BE49-F238E27FC236}">
              <a16:creationId xmlns:a16="http://schemas.microsoft.com/office/drawing/2014/main" id="{F1F4ED3B-DDAF-492F-A636-5577CB2733B8}"/>
            </a:ext>
          </a:extLst>
        </xdr:cNvPr>
        <xdr:cNvSpPr txBox="1"/>
      </xdr:nvSpPr>
      <xdr:spPr>
        <a:xfrm>
          <a:off x="2705744" y="663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97807</xdr:rowOff>
    </xdr:from>
    <xdr:ext cx="405111" cy="259045"/>
    <xdr:sp macro="" textlink="">
      <xdr:nvSpPr>
        <xdr:cNvPr id="812" name="n_3mainValue【図書館】&#10;有形固定資産減価償却率">
          <a:extLst>
            <a:ext uri="{FF2B5EF4-FFF2-40B4-BE49-F238E27FC236}">
              <a16:creationId xmlns:a16="http://schemas.microsoft.com/office/drawing/2014/main" id="{BBD5E62E-C711-4193-9161-5D64AD281AC3}"/>
            </a:ext>
          </a:extLst>
        </xdr:cNvPr>
        <xdr:cNvSpPr txBox="1"/>
      </xdr:nvSpPr>
      <xdr:spPr>
        <a:xfrm>
          <a:off x="1816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813" name="n_4mainValue【図書館】&#10;有形固定資産減価償却率">
          <a:extLst>
            <a:ext uri="{FF2B5EF4-FFF2-40B4-BE49-F238E27FC236}">
              <a16:creationId xmlns:a16="http://schemas.microsoft.com/office/drawing/2014/main" id="{A8F56A08-28D6-4CC8-A528-F7AF1C9F1316}"/>
            </a:ext>
          </a:extLst>
        </xdr:cNvPr>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4" name="正方形/長方形 813">
          <a:extLst>
            <a:ext uri="{FF2B5EF4-FFF2-40B4-BE49-F238E27FC236}">
              <a16:creationId xmlns:a16="http://schemas.microsoft.com/office/drawing/2014/main" id="{9025B764-E004-47C9-AE75-F7BF648AF4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5" name="正方形/長方形 814">
          <a:extLst>
            <a:ext uri="{FF2B5EF4-FFF2-40B4-BE49-F238E27FC236}">
              <a16:creationId xmlns:a16="http://schemas.microsoft.com/office/drawing/2014/main" id="{69F62E98-FF90-4E25-B1D0-B242E0A384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6" name="正方形/長方形 815">
          <a:extLst>
            <a:ext uri="{FF2B5EF4-FFF2-40B4-BE49-F238E27FC236}">
              <a16:creationId xmlns:a16="http://schemas.microsoft.com/office/drawing/2014/main" id="{C7FA711A-63C3-4329-AF73-F76A76B722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7" name="正方形/長方形 816">
          <a:extLst>
            <a:ext uri="{FF2B5EF4-FFF2-40B4-BE49-F238E27FC236}">
              <a16:creationId xmlns:a16="http://schemas.microsoft.com/office/drawing/2014/main" id="{5BB0E406-0448-4610-8568-809B188144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8" name="正方形/長方形 817">
          <a:extLst>
            <a:ext uri="{FF2B5EF4-FFF2-40B4-BE49-F238E27FC236}">
              <a16:creationId xmlns:a16="http://schemas.microsoft.com/office/drawing/2014/main" id="{4459054F-821C-428E-ADE6-FB6BA40256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9" name="正方形/長方形 818">
          <a:extLst>
            <a:ext uri="{FF2B5EF4-FFF2-40B4-BE49-F238E27FC236}">
              <a16:creationId xmlns:a16="http://schemas.microsoft.com/office/drawing/2014/main" id="{175B5346-455A-411B-BB58-1875ACBB835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0" name="正方形/長方形 819">
          <a:extLst>
            <a:ext uri="{FF2B5EF4-FFF2-40B4-BE49-F238E27FC236}">
              <a16:creationId xmlns:a16="http://schemas.microsoft.com/office/drawing/2014/main" id="{129F5ECB-0053-4938-99E3-08E494D8E1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1" name="正方形/長方形 820">
          <a:extLst>
            <a:ext uri="{FF2B5EF4-FFF2-40B4-BE49-F238E27FC236}">
              <a16:creationId xmlns:a16="http://schemas.microsoft.com/office/drawing/2014/main" id="{55F02037-29ED-43E7-954C-EC76DF1F18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2" name="テキスト ボックス 821">
          <a:extLst>
            <a:ext uri="{FF2B5EF4-FFF2-40B4-BE49-F238E27FC236}">
              <a16:creationId xmlns:a16="http://schemas.microsoft.com/office/drawing/2014/main" id="{A1BF8539-FEE3-448D-B6DD-D0A04AAA9E5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3" name="直線コネクタ 822">
          <a:extLst>
            <a:ext uri="{FF2B5EF4-FFF2-40B4-BE49-F238E27FC236}">
              <a16:creationId xmlns:a16="http://schemas.microsoft.com/office/drawing/2014/main" id="{0B5BE04D-0DB4-4B4B-B109-7B4450B30F6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4" name="直線コネクタ 823">
          <a:extLst>
            <a:ext uri="{FF2B5EF4-FFF2-40B4-BE49-F238E27FC236}">
              <a16:creationId xmlns:a16="http://schemas.microsoft.com/office/drawing/2014/main" id="{F4D0B637-4583-46F1-A696-D9151FFFE4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25" name="テキスト ボックス 824">
          <a:extLst>
            <a:ext uri="{FF2B5EF4-FFF2-40B4-BE49-F238E27FC236}">
              <a16:creationId xmlns:a16="http://schemas.microsoft.com/office/drawing/2014/main" id="{5F1FA95B-99D2-411C-8ED1-B2958FF538B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26" name="直線コネクタ 825">
          <a:extLst>
            <a:ext uri="{FF2B5EF4-FFF2-40B4-BE49-F238E27FC236}">
              <a16:creationId xmlns:a16="http://schemas.microsoft.com/office/drawing/2014/main" id="{7E310559-8406-4A16-84B3-6A3DC5E0A6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27" name="テキスト ボックス 826">
          <a:extLst>
            <a:ext uri="{FF2B5EF4-FFF2-40B4-BE49-F238E27FC236}">
              <a16:creationId xmlns:a16="http://schemas.microsoft.com/office/drawing/2014/main" id="{1CA33D1D-8DE3-4840-A89D-F39170755B1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28" name="直線コネクタ 827">
          <a:extLst>
            <a:ext uri="{FF2B5EF4-FFF2-40B4-BE49-F238E27FC236}">
              <a16:creationId xmlns:a16="http://schemas.microsoft.com/office/drawing/2014/main" id="{A264DCEB-409F-417F-8A46-B1F16F0992D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29" name="テキスト ボックス 828">
          <a:extLst>
            <a:ext uri="{FF2B5EF4-FFF2-40B4-BE49-F238E27FC236}">
              <a16:creationId xmlns:a16="http://schemas.microsoft.com/office/drawing/2014/main" id="{C6A614CA-C52B-45AB-B967-502EB2AE6D3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30" name="直線コネクタ 829">
          <a:extLst>
            <a:ext uri="{FF2B5EF4-FFF2-40B4-BE49-F238E27FC236}">
              <a16:creationId xmlns:a16="http://schemas.microsoft.com/office/drawing/2014/main" id="{1547EEB0-2E63-48EB-BDC1-65D72CEC8B6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831" name="テキスト ボックス 830">
          <a:extLst>
            <a:ext uri="{FF2B5EF4-FFF2-40B4-BE49-F238E27FC236}">
              <a16:creationId xmlns:a16="http://schemas.microsoft.com/office/drawing/2014/main" id="{ACCAD059-11AD-4DAA-811C-ADC4EBCBA46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832" name="直線コネクタ 831">
          <a:extLst>
            <a:ext uri="{FF2B5EF4-FFF2-40B4-BE49-F238E27FC236}">
              <a16:creationId xmlns:a16="http://schemas.microsoft.com/office/drawing/2014/main" id="{CDA47DEE-7E2F-4516-BBDC-2F248D099EE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833" name="テキスト ボックス 832">
          <a:extLst>
            <a:ext uri="{FF2B5EF4-FFF2-40B4-BE49-F238E27FC236}">
              <a16:creationId xmlns:a16="http://schemas.microsoft.com/office/drawing/2014/main" id="{834D13B0-7EC1-4429-ABB9-9FEC60C6E9A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34" name="直線コネクタ 833">
          <a:extLst>
            <a:ext uri="{FF2B5EF4-FFF2-40B4-BE49-F238E27FC236}">
              <a16:creationId xmlns:a16="http://schemas.microsoft.com/office/drawing/2014/main" id="{688980A9-CBEC-4EE9-BB19-2B764529A37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835" name="テキスト ボックス 834">
          <a:extLst>
            <a:ext uri="{FF2B5EF4-FFF2-40B4-BE49-F238E27FC236}">
              <a16:creationId xmlns:a16="http://schemas.microsoft.com/office/drawing/2014/main" id="{109A9BE2-381F-4A11-9F96-36EE03D6F61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836" name="【図書館】&#10;一人当たり面積グラフ枠">
          <a:extLst>
            <a:ext uri="{FF2B5EF4-FFF2-40B4-BE49-F238E27FC236}">
              <a16:creationId xmlns:a16="http://schemas.microsoft.com/office/drawing/2014/main" id="{EA465CE1-928E-48B2-9FBA-CF5C7896F0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837" name="直線コネクタ 836">
          <a:extLst>
            <a:ext uri="{FF2B5EF4-FFF2-40B4-BE49-F238E27FC236}">
              <a16:creationId xmlns:a16="http://schemas.microsoft.com/office/drawing/2014/main" id="{7CCE6099-156F-4592-94A5-686C5D76F466}"/>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838" name="【図書館】&#10;一人当たり面積最小値テキスト">
          <a:extLst>
            <a:ext uri="{FF2B5EF4-FFF2-40B4-BE49-F238E27FC236}">
              <a16:creationId xmlns:a16="http://schemas.microsoft.com/office/drawing/2014/main" id="{B53C470E-0572-495D-8A23-B2BAF2D98D9A}"/>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839" name="直線コネクタ 838">
          <a:extLst>
            <a:ext uri="{FF2B5EF4-FFF2-40B4-BE49-F238E27FC236}">
              <a16:creationId xmlns:a16="http://schemas.microsoft.com/office/drawing/2014/main" id="{E324165B-E6A2-437E-84C7-8CC08BD3E5C2}"/>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840" name="【図書館】&#10;一人当たり面積最大値テキスト">
          <a:extLst>
            <a:ext uri="{FF2B5EF4-FFF2-40B4-BE49-F238E27FC236}">
              <a16:creationId xmlns:a16="http://schemas.microsoft.com/office/drawing/2014/main" id="{CAB6ED99-6A23-4CC8-AAD9-E828AFAF0580}"/>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841" name="直線コネクタ 840">
          <a:extLst>
            <a:ext uri="{FF2B5EF4-FFF2-40B4-BE49-F238E27FC236}">
              <a16:creationId xmlns:a16="http://schemas.microsoft.com/office/drawing/2014/main" id="{76442677-5C0A-4DC7-B7A1-2B3E6429FEF0}"/>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842" name="【図書館】&#10;一人当たり面積平均値テキスト">
          <a:extLst>
            <a:ext uri="{FF2B5EF4-FFF2-40B4-BE49-F238E27FC236}">
              <a16:creationId xmlns:a16="http://schemas.microsoft.com/office/drawing/2014/main" id="{1EE58373-2A06-49A8-8FA8-ED818BE012EF}"/>
            </a:ext>
          </a:extLst>
        </xdr:cNvPr>
        <xdr:cNvSpPr txBox="1"/>
      </xdr:nvSpPr>
      <xdr:spPr>
        <a:xfrm>
          <a:off x="1051560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843" name="フローチャート: 判断 842">
          <a:extLst>
            <a:ext uri="{FF2B5EF4-FFF2-40B4-BE49-F238E27FC236}">
              <a16:creationId xmlns:a16="http://schemas.microsoft.com/office/drawing/2014/main" id="{F86AD86E-225E-4E9C-8BA3-98918E287C62}"/>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844" name="フローチャート: 判断 843">
          <a:extLst>
            <a:ext uri="{FF2B5EF4-FFF2-40B4-BE49-F238E27FC236}">
              <a16:creationId xmlns:a16="http://schemas.microsoft.com/office/drawing/2014/main" id="{F407478F-5889-4DE5-895E-1DA3A3C577EA}"/>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845" name="フローチャート: 判断 844">
          <a:extLst>
            <a:ext uri="{FF2B5EF4-FFF2-40B4-BE49-F238E27FC236}">
              <a16:creationId xmlns:a16="http://schemas.microsoft.com/office/drawing/2014/main" id="{5052577C-6C91-429F-9DAF-DFE10651B121}"/>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846" name="フローチャート: 判断 845">
          <a:extLst>
            <a:ext uri="{FF2B5EF4-FFF2-40B4-BE49-F238E27FC236}">
              <a16:creationId xmlns:a16="http://schemas.microsoft.com/office/drawing/2014/main" id="{CCD31088-610D-409D-91B2-C846AC935862}"/>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847" name="フローチャート: 判断 846">
          <a:extLst>
            <a:ext uri="{FF2B5EF4-FFF2-40B4-BE49-F238E27FC236}">
              <a16:creationId xmlns:a16="http://schemas.microsoft.com/office/drawing/2014/main" id="{1048474E-7025-47BE-A50E-8A842DEFA9C2}"/>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848" name="テキスト ボックス 847">
          <a:extLst>
            <a:ext uri="{FF2B5EF4-FFF2-40B4-BE49-F238E27FC236}">
              <a16:creationId xmlns:a16="http://schemas.microsoft.com/office/drawing/2014/main" id="{1F38EB3A-A30A-4BAA-9376-8329B9F2B3C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49" name="テキスト ボックス 848">
          <a:extLst>
            <a:ext uri="{FF2B5EF4-FFF2-40B4-BE49-F238E27FC236}">
              <a16:creationId xmlns:a16="http://schemas.microsoft.com/office/drawing/2014/main" id="{F151EA5C-D672-4E5C-95F6-6DC70C071E3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50" name="テキスト ボックス 849">
          <a:extLst>
            <a:ext uri="{FF2B5EF4-FFF2-40B4-BE49-F238E27FC236}">
              <a16:creationId xmlns:a16="http://schemas.microsoft.com/office/drawing/2014/main" id="{5702E9E7-2405-4243-A480-08364EBBFA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51" name="テキスト ボックス 850">
          <a:extLst>
            <a:ext uri="{FF2B5EF4-FFF2-40B4-BE49-F238E27FC236}">
              <a16:creationId xmlns:a16="http://schemas.microsoft.com/office/drawing/2014/main" id="{7330FF65-260E-4192-A8C1-6C2FEB621F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52" name="テキスト ボックス 851">
          <a:extLst>
            <a:ext uri="{FF2B5EF4-FFF2-40B4-BE49-F238E27FC236}">
              <a16:creationId xmlns:a16="http://schemas.microsoft.com/office/drawing/2014/main" id="{18363CB8-3C19-4FC9-B9A1-237E107C2E2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95885</xdr:rowOff>
    </xdr:from>
    <xdr:to>
      <xdr:col>55</xdr:col>
      <xdr:colOff>50800</xdr:colOff>
      <xdr:row>39</xdr:row>
      <xdr:rowOff>26035</xdr:rowOff>
    </xdr:to>
    <xdr:sp macro="" textlink="">
      <xdr:nvSpPr>
        <xdr:cNvPr id="853" name="楕円 852">
          <a:extLst>
            <a:ext uri="{FF2B5EF4-FFF2-40B4-BE49-F238E27FC236}">
              <a16:creationId xmlns:a16="http://schemas.microsoft.com/office/drawing/2014/main" id="{A846B498-9CAB-45B2-808E-487394958D89}"/>
            </a:ext>
          </a:extLst>
        </xdr:cNvPr>
        <xdr:cNvSpPr/>
      </xdr:nvSpPr>
      <xdr:spPr>
        <a:xfrm>
          <a:off x="10426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118762</xdr:rowOff>
    </xdr:from>
    <xdr:ext cx="469744" cy="259045"/>
    <xdr:sp macro="" textlink="">
      <xdr:nvSpPr>
        <xdr:cNvPr id="854" name="【図書館】&#10;一人当たり面積該当値テキスト">
          <a:extLst>
            <a:ext uri="{FF2B5EF4-FFF2-40B4-BE49-F238E27FC236}">
              <a16:creationId xmlns:a16="http://schemas.microsoft.com/office/drawing/2014/main" id="{9F685DD6-0162-4144-93C4-A14F6CFA4519}"/>
            </a:ext>
          </a:extLst>
        </xdr:cNvPr>
        <xdr:cNvSpPr txBox="1"/>
      </xdr:nvSpPr>
      <xdr:spPr>
        <a:xfrm>
          <a:off x="10515600"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109220</xdr:rowOff>
    </xdr:from>
    <xdr:to>
      <xdr:col>50</xdr:col>
      <xdr:colOff>165100</xdr:colOff>
      <xdr:row>39</xdr:row>
      <xdr:rowOff>39370</xdr:rowOff>
    </xdr:to>
    <xdr:sp macro="" textlink="">
      <xdr:nvSpPr>
        <xdr:cNvPr id="855" name="楕円 854">
          <a:extLst>
            <a:ext uri="{FF2B5EF4-FFF2-40B4-BE49-F238E27FC236}">
              <a16:creationId xmlns:a16="http://schemas.microsoft.com/office/drawing/2014/main" id="{8A6E51F0-7D61-4853-8322-14E5E409BCEF}"/>
            </a:ext>
          </a:extLst>
        </xdr:cNvPr>
        <xdr:cNvSpPr/>
      </xdr:nvSpPr>
      <xdr:spPr>
        <a:xfrm>
          <a:off x="958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146685</xdr:rowOff>
    </xdr:from>
    <xdr:to>
      <xdr:col>55</xdr:col>
      <xdr:colOff>0</xdr:colOff>
      <xdr:row>38</xdr:row>
      <xdr:rowOff>160020</xdr:rowOff>
    </xdr:to>
    <xdr:cxnSp macro="">
      <xdr:nvCxnSpPr>
        <xdr:cNvPr id="856" name="直線コネクタ 855">
          <a:extLst>
            <a:ext uri="{FF2B5EF4-FFF2-40B4-BE49-F238E27FC236}">
              <a16:creationId xmlns:a16="http://schemas.microsoft.com/office/drawing/2014/main" id="{9E0CEF14-AC7E-4719-813C-16095E9260C3}"/>
            </a:ext>
          </a:extLst>
        </xdr:cNvPr>
        <xdr:cNvCxnSpPr/>
      </xdr:nvCxnSpPr>
      <xdr:spPr>
        <a:xfrm flipV="1">
          <a:off x="9639300" y="66617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130175</xdr:rowOff>
    </xdr:from>
    <xdr:to>
      <xdr:col>46</xdr:col>
      <xdr:colOff>38100</xdr:colOff>
      <xdr:row>39</xdr:row>
      <xdr:rowOff>60325</xdr:rowOff>
    </xdr:to>
    <xdr:sp macro="" textlink="">
      <xdr:nvSpPr>
        <xdr:cNvPr id="857" name="楕円 856">
          <a:extLst>
            <a:ext uri="{FF2B5EF4-FFF2-40B4-BE49-F238E27FC236}">
              <a16:creationId xmlns:a16="http://schemas.microsoft.com/office/drawing/2014/main" id="{5880B28F-3A32-4F72-AEF9-A1F0FD7A9FD9}"/>
            </a:ext>
          </a:extLst>
        </xdr:cNvPr>
        <xdr:cNvSpPr/>
      </xdr:nvSpPr>
      <xdr:spPr>
        <a:xfrm>
          <a:off x="8699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160020</xdr:rowOff>
    </xdr:from>
    <xdr:to>
      <xdr:col>50</xdr:col>
      <xdr:colOff>114300</xdr:colOff>
      <xdr:row>39</xdr:row>
      <xdr:rowOff>9525</xdr:rowOff>
    </xdr:to>
    <xdr:cxnSp macro="">
      <xdr:nvCxnSpPr>
        <xdr:cNvPr id="858" name="直線コネクタ 857">
          <a:extLst>
            <a:ext uri="{FF2B5EF4-FFF2-40B4-BE49-F238E27FC236}">
              <a16:creationId xmlns:a16="http://schemas.microsoft.com/office/drawing/2014/main" id="{AC7CD116-E7D5-4FF3-839F-771CF6722437}"/>
            </a:ext>
          </a:extLst>
        </xdr:cNvPr>
        <xdr:cNvCxnSpPr/>
      </xdr:nvCxnSpPr>
      <xdr:spPr>
        <a:xfrm flipV="1">
          <a:off x="8750300" y="6675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141605</xdr:rowOff>
    </xdr:from>
    <xdr:to>
      <xdr:col>41</xdr:col>
      <xdr:colOff>101600</xdr:colOff>
      <xdr:row>39</xdr:row>
      <xdr:rowOff>71755</xdr:rowOff>
    </xdr:to>
    <xdr:sp macro="" textlink="">
      <xdr:nvSpPr>
        <xdr:cNvPr id="859" name="楕円 858">
          <a:extLst>
            <a:ext uri="{FF2B5EF4-FFF2-40B4-BE49-F238E27FC236}">
              <a16:creationId xmlns:a16="http://schemas.microsoft.com/office/drawing/2014/main" id="{66021E0C-F88C-4A79-8AB7-5E47AC7208E2}"/>
            </a:ext>
          </a:extLst>
        </xdr:cNvPr>
        <xdr:cNvSpPr/>
      </xdr:nvSpPr>
      <xdr:spPr>
        <a:xfrm>
          <a:off x="781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xdr:rowOff>
    </xdr:from>
    <xdr:to>
      <xdr:col>45</xdr:col>
      <xdr:colOff>177800</xdr:colOff>
      <xdr:row>39</xdr:row>
      <xdr:rowOff>20955</xdr:rowOff>
    </xdr:to>
    <xdr:cxnSp macro="">
      <xdr:nvCxnSpPr>
        <xdr:cNvPr id="860" name="直線コネクタ 859">
          <a:extLst>
            <a:ext uri="{FF2B5EF4-FFF2-40B4-BE49-F238E27FC236}">
              <a16:creationId xmlns:a16="http://schemas.microsoft.com/office/drawing/2014/main" id="{D871605C-D050-4D65-8C0E-8A71EE97BC6C}"/>
            </a:ext>
          </a:extLst>
        </xdr:cNvPr>
        <xdr:cNvCxnSpPr/>
      </xdr:nvCxnSpPr>
      <xdr:spPr>
        <a:xfrm flipV="1">
          <a:off x="7861300" y="6696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156845</xdr:rowOff>
    </xdr:from>
    <xdr:to>
      <xdr:col>36</xdr:col>
      <xdr:colOff>165100</xdr:colOff>
      <xdr:row>39</xdr:row>
      <xdr:rowOff>86995</xdr:rowOff>
    </xdr:to>
    <xdr:sp macro="" textlink="">
      <xdr:nvSpPr>
        <xdr:cNvPr id="861" name="楕円 860">
          <a:extLst>
            <a:ext uri="{FF2B5EF4-FFF2-40B4-BE49-F238E27FC236}">
              <a16:creationId xmlns:a16="http://schemas.microsoft.com/office/drawing/2014/main" id="{57C7F83D-335B-4CC0-9058-F5B4B8844806}"/>
            </a:ext>
          </a:extLst>
        </xdr:cNvPr>
        <xdr:cNvSpPr/>
      </xdr:nvSpPr>
      <xdr:spPr>
        <a:xfrm>
          <a:off x="6921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20955</xdr:rowOff>
    </xdr:from>
    <xdr:to>
      <xdr:col>41</xdr:col>
      <xdr:colOff>50800</xdr:colOff>
      <xdr:row>39</xdr:row>
      <xdr:rowOff>36195</xdr:rowOff>
    </xdr:to>
    <xdr:cxnSp macro="">
      <xdr:nvCxnSpPr>
        <xdr:cNvPr id="862" name="直線コネクタ 861">
          <a:extLst>
            <a:ext uri="{FF2B5EF4-FFF2-40B4-BE49-F238E27FC236}">
              <a16:creationId xmlns:a16="http://schemas.microsoft.com/office/drawing/2014/main" id="{CFB9B3E3-B0D6-473C-B1A4-59CB9D33433A}"/>
            </a:ext>
          </a:extLst>
        </xdr:cNvPr>
        <xdr:cNvCxnSpPr/>
      </xdr:nvCxnSpPr>
      <xdr:spPr>
        <a:xfrm flipV="1">
          <a:off x="6972300" y="6707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863" name="n_1aveValue【図書館】&#10;一人当たり面積">
          <a:extLst>
            <a:ext uri="{FF2B5EF4-FFF2-40B4-BE49-F238E27FC236}">
              <a16:creationId xmlns:a16="http://schemas.microsoft.com/office/drawing/2014/main" id="{324EC1D4-CAF0-46EF-A78E-316B8BB6EB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864" name="n_2aveValue【図書館】&#10;一人当たり面積">
          <a:extLst>
            <a:ext uri="{FF2B5EF4-FFF2-40B4-BE49-F238E27FC236}">
              <a16:creationId xmlns:a16="http://schemas.microsoft.com/office/drawing/2014/main" id="{AB500780-6411-4686-95A7-8F922EBFDA90}"/>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1922</xdr:rowOff>
    </xdr:from>
    <xdr:ext cx="469744" cy="259045"/>
    <xdr:sp macro="" textlink="">
      <xdr:nvSpPr>
        <xdr:cNvPr id="865" name="n_3aveValue【図書館】&#10;一人当たり面積">
          <a:extLst>
            <a:ext uri="{FF2B5EF4-FFF2-40B4-BE49-F238E27FC236}">
              <a16:creationId xmlns:a16="http://schemas.microsoft.com/office/drawing/2014/main" id="{DF734420-530E-4EDE-8D29-AF18532EB943}"/>
            </a:ext>
          </a:extLst>
        </xdr:cNvPr>
        <xdr:cNvSpPr txBox="1"/>
      </xdr:nvSpPr>
      <xdr:spPr>
        <a:xfrm>
          <a:off x="7626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866" name="n_4aveValue【図書館】&#10;一人当たり面積">
          <a:extLst>
            <a:ext uri="{FF2B5EF4-FFF2-40B4-BE49-F238E27FC236}">
              <a16:creationId xmlns:a16="http://schemas.microsoft.com/office/drawing/2014/main" id="{D208DE1C-5CF2-49E5-9B4F-8C04460D3BCE}"/>
            </a:ext>
          </a:extLst>
        </xdr:cNvPr>
        <xdr:cNvSpPr txBox="1"/>
      </xdr:nvSpPr>
      <xdr:spPr>
        <a:xfrm>
          <a:off x="6737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55897</xdr:rowOff>
    </xdr:from>
    <xdr:ext cx="469744" cy="259045"/>
    <xdr:sp macro="" textlink="">
      <xdr:nvSpPr>
        <xdr:cNvPr id="867" name="n_1mainValue【図書館】&#10;一人当たり面積">
          <a:extLst>
            <a:ext uri="{FF2B5EF4-FFF2-40B4-BE49-F238E27FC236}">
              <a16:creationId xmlns:a16="http://schemas.microsoft.com/office/drawing/2014/main" id="{0A998079-BFFF-4D8D-8A5A-79E4B23634EC}"/>
            </a:ext>
          </a:extLst>
        </xdr:cNvPr>
        <xdr:cNvSpPr txBox="1"/>
      </xdr:nvSpPr>
      <xdr:spPr>
        <a:xfrm>
          <a:off x="9391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76852</xdr:rowOff>
    </xdr:from>
    <xdr:ext cx="469744" cy="259045"/>
    <xdr:sp macro="" textlink="">
      <xdr:nvSpPr>
        <xdr:cNvPr id="868" name="n_2mainValue【図書館】&#10;一人当たり面積">
          <a:extLst>
            <a:ext uri="{FF2B5EF4-FFF2-40B4-BE49-F238E27FC236}">
              <a16:creationId xmlns:a16="http://schemas.microsoft.com/office/drawing/2014/main" id="{A19EB84B-08CA-4D67-BDBE-721C4D75FE83}"/>
            </a:ext>
          </a:extLst>
        </xdr:cNvPr>
        <xdr:cNvSpPr txBox="1"/>
      </xdr:nvSpPr>
      <xdr:spPr>
        <a:xfrm>
          <a:off x="8515427"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88282</xdr:rowOff>
    </xdr:from>
    <xdr:ext cx="469744" cy="259045"/>
    <xdr:sp macro="" textlink="">
      <xdr:nvSpPr>
        <xdr:cNvPr id="869" name="n_3mainValue【図書館】&#10;一人当たり面積">
          <a:extLst>
            <a:ext uri="{FF2B5EF4-FFF2-40B4-BE49-F238E27FC236}">
              <a16:creationId xmlns:a16="http://schemas.microsoft.com/office/drawing/2014/main" id="{A903978A-37A9-49FA-9B68-DCC42B2C0538}"/>
            </a:ext>
          </a:extLst>
        </xdr:cNvPr>
        <xdr:cNvSpPr txBox="1"/>
      </xdr:nvSpPr>
      <xdr:spPr>
        <a:xfrm>
          <a:off x="7626427"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103522</xdr:rowOff>
    </xdr:from>
    <xdr:ext cx="469744" cy="259045"/>
    <xdr:sp macro="" textlink="">
      <xdr:nvSpPr>
        <xdr:cNvPr id="870" name="n_4mainValue【図書館】&#10;一人当たり面積">
          <a:extLst>
            <a:ext uri="{FF2B5EF4-FFF2-40B4-BE49-F238E27FC236}">
              <a16:creationId xmlns:a16="http://schemas.microsoft.com/office/drawing/2014/main" id="{29F45B49-6947-437F-8C6C-ABE3F0CE2E84}"/>
            </a:ext>
          </a:extLst>
        </xdr:cNvPr>
        <xdr:cNvSpPr txBox="1"/>
      </xdr:nvSpPr>
      <xdr:spPr>
        <a:xfrm>
          <a:off x="6737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71" name="正方形/長方形 870">
          <a:extLst>
            <a:ext uri="{FF2B5EF4-FFF2-40B4-BE49-F238E27FC236}">
              <a16:creationId xmlns:a16="http://schemas.microsoft.com/office/drawing/2014/main" id="{1DBBA19D-50D1-4BE9-9FB5-42CA3B5CE4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2" name="正方形/長方形 871">
          <a:extLst>
            <a:ext uri="{FF2B5EF4-FFF2-40B4-BE49-F238E27FC236}">
              <a16:creationId xmlns:a16="http://schemas.microsoft.com/office/drawing/2014/main" id="{0A19B0BA-CAFB-48BC-80C8-60E93AB549C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73" name="正方形/長方形 872">
          <a:extLst>
            <a:ext uri="{FF2B5EF4-FFF2-40B4-BE49-F238E27FC236}">
              <a16:creationId xmlns:a16="http://schemas.microsoft.com/office/drawing/2014/main" id="{2E472DC3-DB49-4595-8A63-4FF411E5EF4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74" name="正方形/長方形 873">
          <a:extLst>
            <a:ext uri="{FF2B5EF4-FFF2-40B4-BE49-F238E27FC236}">
              <a16:creationId xmlns:a16="http://schemas.microsoft.com/office/drawing/2014/main" id="{469702FF-E617-487B-AFBC-A8EF7C9508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75" name="正方形/長方形 874">
          <a:extLst>
            <a:ext uri="{FF2B5EF4-FFF2-40B4-BE49-F238E27FC236}">
              <a16:creationId xmlns:a16="http://schemas.microsoft.com/office/drawing/2014/main" id="{65C19A08-FB4E-4541-A490-18B58ACDE6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76" name="正方形/長方形 875">
          <a:extLst>
            <a:ext uri="{FF2B5EF4-FFF2-40B4-BE49-F238E27FC236}">
              <a16:creationId xmlns:a16="http://schemas.microsoft.com/office/drawing/2014/main" id="{6010B079-5265-48AA-8281-ACE0497E6A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877" name="正方形/長方形 876">
          <a:extLst>
            <a:ext uri="{FF2B5EF4-FFF2-40B4-BE49-F238E27FC236}">
              <a16:creationId xmlns:a16="http://schemas.microsoft.com/office/drawing/2014/main" id="{88FF6137-6FE6-49F1-B189-6442FB381C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78" name="正方形/長方形 877">
          <a:extLst>
            <a:ext uri="{FF2B5EF4-FFF2-40B4-BE49-F238E27FC236}">
              <a16:creationId xmlns:a16="http://schemas.microsoft.com/office/drawing/2014/main" id="{FE12B457-524D-46A0-B316-C178A9D5B5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879" name="テキスト ボックス 878">
          <a:extLst>
            <a:ext uri="{FF2B5EF4-FFF2-40B4-BE49-F238E27FC236}">
              <a16:creationId xmlns:a16="http://schemas.microsoft.com/office/drawing/2014/main" id="{435E5602-1D49-4551-AF97-42FEAE7B6F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880" name="直線コネクタ 879">
          <a:extLst>
            <a:ext uri="{FF2B5EF4-FFF2-40B4-BE49-F238E27FC236}">
              <a16:creationId xmlns:a16="http://schemas.microsoft.com/office/drawing/2014/main" id="{20DEAFF7-E2AD-4B56-A500-88FC806F7F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881" name="テキスト ボックス 880">
          <a:extLst>
            <a:ext uri="{FF2B5EF4-FFF2-40B4-BE49-F238E27FC236}">
              <a16:creationId xmlns:a16="http://schemas.microsoft.com/office/drawing/2014/main" id="{EF88F5D5-DA47-419D-8B84-971DE799F1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882" name="直線コネクタ 881">
          <a:extLst>
            <a:ext uri="{FF2B5EF4-FFF2-40B4-BE49-F238E27FC236}">
              <a16:creationId xmlns:a16="http://schemas.microsoft.com/office/drawing/2014/main" id="{3541AABA-2978-4162-8700-E6F1D33F506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883" name="テキスト ボックス 882">
          <a:extLst>
            <a:ext uri="{FF2B5EF4-FFF2-40B4-BE49-F238E27FC236}">
              <a16:creationId xmlns:a16="http://schemas.microsoft.com/office/drawing/2014/main" id="{F38C0A74-092F-4620-A412-5A826E0C901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884" name="直線コネクタ 883">
          <a:extLst>
            <a:ext uri="{FF2B5EF4-FFF2-40B4-BE49-F238E27FC236}">
              <a16:creationId xmlns:a16="http://schemas.microsoft.com/office/drawing/2014/main" id="{4EF06808-21CF-448D-B824-136A5E5F949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885" name="テキスト ボックス 884">
          <a:extLst>
            <a:ext uri="{FF2B5EF4-FFF2-40B4-BE49-F238E27FC236}">
              <a16:creationId xmlns:a16="http://schemas.microsoft.com/office/drawing/2014/main" id="{5C0486ED-3E04-4C86-9304-B600A45B320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886" name="直線コネクタ 885">
          <a:extLst>
            <a:ext uri="{FF2B5EF4-FFF2-40B4-BE49-F238E27FC236}">
              <a16:creationId xmlns:a16="http://schemas.microsoft.com/office/drawing/2014/main" id="{A4C23A2F-AC92-45A2-AB0C-30EF0A1922B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887" name="テキスト ボックス 886">
          <a:extLst>
            <a:ext uri="{FF2B5EF4-FFF2-40B4-BE49-F238E27FC236}">
              <a16:creationId xmlns:a16="http://schemas.microsoft.com/office/drawing/2014/main" id="{3ED1806E-AF14-4AAA-A046-82EC02C9204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888" name="直線コネクタ 887">
          <a:extLst>
            <a:ext uri="{FF2B5EF4-FFF2-40B4-BE49-F238E27FC236}">
              <a16:creationId xmlns:a16="http://schemas.microsoft.com/office/drawing/2014/main" id="{DEB04D90-0319-4FB3-930B-F006156643E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889" name="テキスト ボックス 888">
          <a:extLst>
            <a:ext uri="{FF2B5EF4-FFF2-40B4-BE49-F238E27FC236}">
              <a16:creationId xmlns:a16="http://schemas.microsoft.com/office/drawing/2014/main" id="{F90B5D7B-3072-4E72-8F0A-A4945C4C07B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890" name="直線コネクタ 889">
          <a:extLst>
            <a:ext uri="{FF2B5EF4-FFF2-40B4-BE49-F238E27FC236}">
              <a16:creationId xmlns:a16="http://schemas.microsoft.com/office/drawing/2014/main" id="{508377F6-111A-4ABC-85F1-29E50613087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891" name="テキスト ボックス 890">
          <a:extLst>
            <a:ext uri="{FF2B5EF4-FFF2-40B4-BE49-F238E27FC236}">
              <a16:creationId xmlns:a16="http://schemas.microsoft.com/office/drawing/2014/main" id="{FF16B4E6-2E2F-4CDB-81F4-2DBFD43F0A6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892" name="直線コネクタ 891">
          <a:extLst>
            <a:ext uri="{FF2B5EF4-FFF2-40B4-BE49-F238E27FC236}">
              <a16:creationId xmlns:a16="http://schemas.microsoft.com/office/drawing/2014/main" id="{A87CD59C-ED29-433E-B3FC-E4B9E778597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893" name="テキスト ボックス 892">
          <a:extLst>
            <a:ext uri="{FF2B5EF4-FFF2-40B4-BE49-F238E27FC236}">
              <a16:creationId xmlns:a16="http://schemas.microsoft.com/office/drawing/2014/main" id="{914315E5-F430-4C6A-8EF5-9B64D20EC2E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894" name="直線コネクタ 893">
          <a:extLst>
            <a:ext uri="{FF2B5EF4-FFF2-40B4-BE49-F238E27FC236}">
              <a16:creationId xmlns:a16="http://schemas.microsoft.com/office/drawing/2014/main" id="{15D00586-C87D-4217-B989-87898697ED8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895" name="【体育館・プール】&#10;有形固定資産減価償却率グラフ枠">
          <a:extLst>
            <a:ext uri="{FF2B5EF4-FFF2-40B4-BE49-F238E27FC236}">
              <a16:creationId xmlns:a16="http://schemas.microsoft.com/office/drawing/2014/main" id="{F240CA8C-5984-4A3A-8D8A-BB919301B3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896" name="直線コネクタ 895">
          <a:extLst>
            <a:ext uri="{FF2B5EF4-FFF2-40B4-BE49-F238E27FC236}">
              <a16:creationId xmlns:a16="http://schemas.microsoft.com/office/drawing/2014/main" id="{FA5B8EE4-342B-4CEE-816C-B044C85E30A3}"/>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897" name="【体育館・プール】&#10;有形固定資産減価償却率最小値テキスト">
          <a:extLst>
            <a:ext uri="{FF2B5EF4-FFF2-40B4-BE49-F238E27FC236}">
              <a16:creationId xmlns:a16="http://schemas.microsoft.com/office/drawing/2014/main" id="{135EBFD0-3E86-4FD9-AB76-CF970045F76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898" name="直線コネクタ 897">
          <a:extLst>
            <a:ext uri="{FF2B5EF4-FFF2-40B4-BE49-F238E27FC236}">
              <a16:creationId xmlns:a16="http://schemas.microsoft.com/office/drawing/2014/main" id="{6BCABE52-CD0B-4AC0-AFF4-DE1A3B9F118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899" name="【体育館・プール】&#10;有形固定資産減価償却率最大値テキスト">
          <a:extLst>
            <a:ext uri="{FF2B5EF4-FFF2-40B4-BE49-F238E27FC236}">
              <a16:creationId xmlns:a16="http://schemas.microsoft.com/office/drawing/2014/main" id="{CE4B86D2-8911-4B6B-B56C-6FDA7D4262DE}"/>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900" name="直線コネクタ 899">
          <a:extLst>
            <a:ext uri="{FF2B5EF4-FFF2-40B4-BE49-F238E27FC236}">
              <a16:creationId xmlns:a16="http://schemas.microsoft.com/office/drawing/2014/main" id="{6F7655FA-3796-4106-B6B1-476888F18CAF}"/>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901" name="【体育館・プール】&#10;有形固定資産減価償却率平均値テキスト">
          <a:extLst>
            <a:ext uri="{FF2B5EF4-FFF2-40B4-BE49-F238E27FC236}">
              <a16:creationId xmlns:a16="http://schemas.microsoft.com/office/drawing/2014/main" id="{BF95E6B4-E912-4C17-A61A-1AE9AF49E5DA}"/>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902" name="フローチャート: 判断 901">
          <a:extLst>
            <a:ext uri="{FF2B5EF4-FFF2-40B4-BE49-F238E27FC236}">
              <a16:creationId xmlns:a16="http://schemas.microsoft.com/office/drawing/2014/main" id="{AE027FC6-4723-4DF2-80D3-C12B05C91462}"/>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903" name="フローチャート: 判断 902">
          <a:extLst>
            <a:ext uri="{FF2B5EF4-FFF2-40B4-BE49-F238E27FC236}">
              <a16:creationId xmlns:a16="http://schemas.microsoft.com/office/drawing/2014/main" id="{C7554A04-7456-49C3-84BB-2D04967D718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904" name="フローチャート: 判断 903">
          <a:extLst>
            <a:ext uri="{FF2B5EF4-FFF2-40B4-BE49-F238E27FC236}">
              <a16:creationId xmlns:a16="http://schemas.microsoft.com/office/drawing/2014/main" id="{31C6BF1B-9D20-4A96-A04E-683C14F61A55}"/>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905" name="フローチャート: 判断 904">
          <a:extLst>
            <a:ext uri="{FF2B5EF4-FFF2-40B4-BE49-F238E27FC236}">
              <a16:creationId xmlns:a16="http://schemas.microsoft.com/office/drawing/2014/main" id="{1ADA9374-2350-4CEB-86A4-C6B4AE452752}"/>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906" name="フローチャート: 判断 905">
          <a:extLst>
            <a:ext uri="{FF2B5EF4-FFF2-40B4-BE49-F238E27FC236}">
              <a16:creationId xmlns:a16="http://schemas.microsoft.com/office/drawing/2014/main" id="{6025A881-09D9-48D3-8243-0311D0490009}"/>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907" name="テキスト ボックス 906">
          <a:extLst>
            <a:ext uri="{FF2B5EF4-FFF2-40B4-BE49-F238E27FC236}">
              <a16:creationId xmlns:a16="http://schemas.microsoft.com/office/drawing/2014/main" id="{85E81C28-64C1-4D71-A3E6-D2C16531A1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908" name="テキスト ボックス 907">
          <a:extLst>
            <a:ext uri="{FF2B5EF4-FFF2-40B4-BE49-F238E27FC236}">
              <a16:creationId xmlns:a16="http://schemas.microsoft.com/office/drawing/2014/main" id="{86A609D5-A0DB-4C0A-A20E-1C04F76ADB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909" name="テキスト ボックス 908">
          <a:extLst>
            <a:ext uri="{FF2B5EF4-FFF2-40B4-BE49-F238E27FC236}">
              <a16:creationId xmlns:a16="http://schemas.microsoft.com/office/drawing/2014/main" id="{A68949CA-D1A7-46FC-A0D3-C7253CCE96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910" name="テキスト ボックス 909">
          <a:extLst>
            <a:ext uri="{FF2B5EF4-FFF2-40B4-BE49-F238E27FC236}">
              <a16:creationId xmlns:a16="http://schemas.microsoft.com/office/drawing/2014/main" id="{436DED2B-8B0F-42DC-A5CB-D2C2AE68CD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11" name="テキスト ボックス 910">
          <a:extLst>
            <a:ext uri="{FF2B5EF4-FFF2-40B4-BE49-F238E27FC236}">
              <a16:creationId xmlns:a16="http://schemas.microsoft.com/office/drawing/2014/main" id="{8F4965A9-37D0-4644-916B-6FE2EFBB28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912" name="楕円 911">
          <a:extLst>
            <a:ext uri="{FF2B5EF4-FFF2-40B4-BE49-F238E27FC236}">
              <a16:creationId xmlns:a16="http://schemas.microsoft.com/office/drawing/2014/main" id="{3D2B774B-BBD2-4CA8-B654-AD3A87855430}"/>
            </a:ext>
          </a:extLst>
        </xdr:cNvPr>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144797</xdr:rowOff>
    </xdr:from>
    <xdr:ext cx="405111" cy="259045"/>
    <xdr:sp macro="" textlink="">
      <xdr:nvSpPr>
        <xdr:cNvPr id="913" name="【体育館・プール】&#10;有形固定資産減価償却率該当値テキスト">
          <a:extLst>
            <a:ext uri="{FF2B5EF4-FFF2-40B4-BE49-F238E27FC236}">
              <a16:creationId xmlns:a16="http://schemas.microsoft.com/office/drawing/2014/main" id="{D068FEDA-2DEC-46D5-AC80-4E095C8A80A8}"/>
            </a:ext>
          </a:extLst>
        </xdr:cNvPr>
        <xdr:cNvSpPr txBox="1"/>
      </xdr:nvSpPr>
      <xdr:spPr>
        <a:xfrm>
          <a:off x="4673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115751</xdr:rowOff>
    </xdr:from>
    <xdr:to>
      <xdr:col>20</xdr:col>
      <xdr:colOff>38100</xdr:colOff>
      <xdr:row>63</xdr:row>
      <xdr:rowOff>45901</xdr:rowOff>
    </xdr:to>
    <xdr:sp macro="" textlink="">
      <xdr:nvSpPr>
        <xdr:cNvPr id="914" name="楕円 913">
          <a:extLst>
            <a:ext uri="{FF2B5EF4-FFF2-40B4-BE49-F238E27FC236}">
              <a16:creationId xmlns:a16="http://schemas.microsoft.com/office/drawing/2014/main" id="{9F6756AC-6514-4BA5-8222-68AF93AFEF0A}"/>
            </a:ext>
          </a:extLst>
        </xdr:cNvPr>
        <xdr:cNvSpPr/>
      </xdr:nvSpPr>
      <xdr:spPr>
        <a:xfrm>
          <a:off x="3746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45720</xdr:rowOff>
    </xdr:to>
    <xdr:cxnSp macro="">
      <xdr:nvCxnSpPr>
        <xdr:cNvPr id="915" name="直線コネクタ 914">
          <a:extLst>
            <a:ext uri="{FF2B5EF4-FFF2-40B4-BE49-F238E27FC236}">
              <a16:creationId xmlns:a16="http://schemas.microsoft.com/office/drawing/2014/main" id="{47807B41-9D93-4350-8797-5EAE9E65E0CC}"/>
            </a:ext>
          </a:extLst>
        </xdr:cNvPr>
        <xdr:cNvCxnSpPr/>
      </xdr:nvCxnSpPr>
      <xdr:spPr>
        <a:xfrm>
          <a:off x="3797300" y="1079645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65133</xdr:rowOff>
    </xdr:from>
    <xdr:to>
      <xdr:col>15</xdr:col>
      <xdr:colOff>101600</xdr:colOff>
      <xdr:row>62</xdr:row>
      <xdr:rowOff>166733</xdr:rowOff>
    </xdr:to>
    <xdr:sp macro="" textlink="">
      <xdr:nvSpPr>
        <xdr:cNvPr id="916" name="楕円 915">
          <a:extLst>
            <a:ext uri="{FF2B5EF4-FFF2-40B4-BE49-F238E27FC236}">
              <a16:creationId xmlns:a16="http://schemas.microsoft.com/office/drawing/2014/main" id="{6138050C-14A3-46A6-8AE1-567CF5F7AE3B}"/>
            </a:ext>
          </a:extLst>
        </xdr:cNvPr>
        <xdr:cNvSpPr/>
      </xdr:nvSpPr>
      <xdr:spPr>
        <a:xfrm>
          <a:off x="2857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115933</xdr:rowOff>
    </xdr:from>
    <xdr:to>
      <xdr:col>19</xdr:col>
      <xdr:colOff>177800</xdr:colOff>
      <xdr:row>62</xdr:row>
      <xdr:rowOff>166551</xdr:rowOff>
    </xdr:to>
    <xdr:cxnSp macro="">
      <xdr:nvCxnSpPr>
        <xdr:cNvPr id="917" name="直線コネクタ 916">
          <a:extLst>
            <a:ext uri="{FF2B5EF4-FFF2-40B4-BE49-F238E27FC236}">
              <a16:creationId xmlns:a16="http://schemas.microsoft.com/office/drawing/2014/main" id="{5C54A316-D1BC-4F71-A9E1-A1902CBEBB77}"/>
            </a:ext>
          </a:extLst>
        </xdr:cNvPr>
        <xdr:cNvCxnSpPr/>
      </xdr:nvCxnSpPr>
      <xdr:spPr>
        <a:xfrm>
          <a:off x="2908300" y="107458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918" name="楕円 917">
          <a:extLst>
            <a:ext uri="{FF2B5EF4-FFF2-40B4-BE49-F238E27FC236}">
              <a16:creationId xmlns:a16="http://schemas.microsoft.com/office/drawing/2014/main" id="{DE8C1F88-C14B-4518-B416-E8A425C87AC7}"/>
            </a:ext>
          </a:extLst>
        </xdr:cNvPr>
        <xdr:cNvSpPr/>
      </xdr:nvSpPr>
      <xdr:spPr>
        <a:xfrm>
          <a:off x="196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65315</xdr:rowOff>
    </xdr:from>
    <xdr:to>
      <xdr:col>15</xdr:col>
      <xdr:colOff>50800</xdr:colOff>
      <xdr:row>62</xdr:row>
      <xdr:rowOff>115933</xdr:rowOff>
    </xdr:to>
    <xdr:cxnSp macro="">
      <xdr:nvCxnSpPr>
        <xdr:cNvPr id="919" name="直線コネクタ 918">
          <a:extLst>
            <a:ext uri="{FF2B5EF4-FFF2-40B4-BE49-F238E27FC236}">
              <a16:creationId xmlns:a16="http://schemas.microsoft.com/office/drawing/2014/main" id="{53F1901E-7871-4FBF-969F-2EB59E1EAB1E}"/>
            </a:ext>
          </a:extLst>
        </xdr:cNvPr>
        <xdr:cNvCxnSpPr/>
      </xdr:nvCxnSpPr>
      <xdr:spPr>
        <a:xfrm>
          <a:off x="2019300" y="1069521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135346</xdr:rowOff>
    </xdr:from>
    <xdr:to>
      <xdr:col>6</xdr:col>
      <xdr:colOff>38100</xdr:colOff>
      <xdr:row>62</xdr:row>
      <xdr:rowOff>65496</xdr:rowOff>
    </xdr:to>
    <xdr:sp macro="" textlink="">
      <xdr:nvSpPr>
        <xdr:cNvPr id="920" name="楕円 919">
          <a:extLst>
            <a:ext uri="{FF2B5EF4-FFF2-40B4-BE49-F238E27FC236}">
              <a16:creationId xmlns:a16="http://schemas.microsoft.com/office/drawing/2014/main" id="{9DD88F51-FAB4-4B6B-A9AB-090704EAE23F}"/>
            </a:ext>
          </a:extLst>
        </xdr:cNvPr>
        <xdr:cNvSpPr/>
      </xdr:nvSpPr>
      <xdr:spPr>
        <a:xfrm>
          <a:off x="1079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14696</xdr:rowOff>
    </xdr:from>
    <xdr:to>
      <xdr:col>10</xdr:col>
      <xdr:colOff>114300</xdr:colOff>
      <xdr:row>62</xdr:row>
      <xdr:rowOff>65315</xdr:rowOff>
    </xdr:to>
    <xdr:cxnSp macro="">
      <xdr:nvCxnSpPr>
        <xdr:cNvPr id="921" name="直線コネクタ 920">
          <a:extLst>
            <a:ext uri="{FF2B5EF4-FFF2-40B4-BE49-F238E27FC236}">
              <a16:creationId xmlns:a16="http://schemas.microsoft.com/office/drawing/2014/main" id="{7F815612-A556-442A-9133-31E7E2FF3FCA}"/>
            </a:ext>
          </a:extLst>
        </xdr:cNvPr>
        <xdr:cNvCxnSpPr/>
      </xdr:nvCxnSpPr>
      <xdr:spPr>
        <a:xfrm>
          <a:off x="1130300" y="1064459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922" name="n_1aveValue【体育館・プール】&#10;有形固定資産減価償却率">
          <a:extLst>
            <a:ext uri="{FF2B5EF4-FFF2-40B4-BE49-F238E27FC236}">
              <a16:creationId xmlns:a16="http://schemas.microsoft.com/office/drawing/2014/main" id="{3DBAD28A-A744-4494-9508-B378A9B6A367}"/>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23" name="n_2aveValue【体育館・プール】&#10;有形固定資産減価償却率">
          <a:extLst>
            <a:ext uri="{FF2B5EF4-FFF2-40B4-BE49-F238E27FC236}">
              <a16:creationId xmlns:a16="http://schemas.microsoft.com/office/drawing/2014/main" id="{FAB48769-85E6-4CEB-8055-93C8E7FB221B}"/>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924" name="n_3aveValue【体育館・プール】&#10;有形固定資産減価償却率">
          <a:extLst>
            <a:ext uri="{FF2B5EF4-FFF2-40B4-BE49-F238E27FC236}">
              <a16:creationId xmlns:a16="http://schemas.microsoft.com/office/drawing/2014/main" id="{C8759EA0-E26E-4B23-80EC-50E0A945D281}"/>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925" name="n_4aveValue【体育館・プール】&#10;有形固定資産減価償却率">
          <a:extLst>
            <a:ext uri="{FF2B5EF4-FFF2-40B4-BE49-F238E27FC236}">
              <a16:creationId xmlns:a16="http://schemas.microsoft.com/office/drawing/2014/main" id="{E87E20A8-86E1-4463-B77A-479F23AF7799}"/>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37028</xdr:rowOff>
    </xdr:from>
    <xdr:ext cx="405111" cy="259045"/>
    <xdr:sp macro="" textlink="">
      <xdr:nvSpPr>
        <xdr:cNvPr id="926" name="n_1mainValue【体育館・プール】&#10;有形固定資産減価償却率">
          <a:extLst>
            <a:ext uri="{FF2B5EF4-FFF2-40B4-BE49-F238E27FC236}">
              <a16:creationId xmlns:a16="http://schemas.microsoft.com/office/drawing/2014/main" id="{1D006EDF-C1CD-4E52-B899-23F486E00B96}"/>
            </a:ext>
          </a:extLst>
        </xdr:cNvPr>
        <xdr:cNvSpPr txBox="1"/>
      </xdr:nvSpPr>
      <xdr:spPr>
        <a:xfrm>
          <a:off x="3582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157860</xdr:rowOff>
    </xdr:from>
    <xdr:ext cx="405111" cy="259045"/>
    <xdr:sp macro="" textlink="">
      <xdr:nvSpPr>
        <xdr:cNvPr id="927" name="n_2mainValue【体育館・プール】&#10;有形固定資産減価償却率">
          <a:extLst>
            <a:ext uri="{FF2B5EF4-FFF2-40B4-BE49-F238E27FC236}">
              <a16:creationId xmlns:a16="http://schemas.microsoft.com/office/drawing/2014/main" id="{4E18B733-E516-4357-8159-2584A542A367}"/>
            </a:ext>
          </a:extLst>
        </xdr:cNvPr>
        <xdr:cNvSpPr txBox="1"/>
      </xdr:nvSpPr>
      <xdr:spPr>
        <a:xfrm>
          <a:off x="2705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928" name="n_3mainValue【体育館・プール】&#10;有形固定資産減価償却率">
          <a:extLst>
            <a:ext uri="{FF2B5EF4-FFF2-40B4-BE49-F238E27FC236}">
              <a16:creationId xmlns:a16="http://schemas.microsoft.com/office/drawing/2014/main" id="{9FCD649C-7F49-447B-9389-C8EF51F5736E}"/>
            </a:ext>
          </a:extLst>
        </xdr:cNvPr>
        <xdr:cNvSpPr txBox="1"/>
      </xdr:nvSpPr>
      <xdr:spPr>
        <a:xfrm>
          <a:off x="1816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56623</xdr:rowOff>
    </xdr:from>
    <xdr:ext cx="405111" cy="259045"/>
    <xdr:sp macro="" textlink="">
      <xdr:nvSpPr>
        <xdr:cNvPr id="929" name="n_4mainValue【体育館・プール】&#10;有形固定資産減価償却率">
          <a:extLst>
            <a:ext uri="{FF2B5EF4-FFF2-40B4-BE49-F238E27FC236}">
              <a16:creationId xmlns:a16="http://schemas.microsoft.com/office/drawing/2014/main" id="{F02CD9ED-331D-44FA-8071-75D585E31B19}"/>
            </a:ext>
          </a:extLst>
        </xdr:cNvPr>
        <xdr:cNvSpPr txBox="1"/>
      </xdr:nvSpPr>
      <xdr:spPr>
        <a:xfrm>
          <a:off x="927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0" name="正方形/長方形 929">
          <a:extLst>
            <a:ext uri="{FF2B5EF4-FFF2-40B4-BE49-F238E27FC236}">
              <a16:creationId xmlns:a16="http://schemas.microsoft.com/office/drawing/2014/main" id="{D19C9937-D5D4-4668-95D2-62DDB9CD93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1" name="正方形/長方形 930">
          <a:extLst>
            <a:ext uri="{FF2B5EF4-FFF2-40B4-BE49-F238E27FC236}">
              <a16:creationId xmlns:a16="http://schemas.microsoft.com/office/drawing/2014/main" id="{FBD4D322-6F79-4651-AC8F-B354616773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2" name="正方形/長方形 931">
          <a:extLst>
            <a:ext uri="{FF2B5EF4-FFF2-40B4-BE49-F238E27FC236}">
              <a16:creationId xmlns:a16="http://schemas.microsoft.com/office/drawing/2014/main" id="{BCC619D3-3F85-4D7C-B285-A6CCDF4465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3" name="正方形/長方形 932">
          <a:extLst>
            <a:ext uri="{FF2B5EF4-FFF2-40B4-BE49-F238E27FC236}">
              <a16:creationId xmlns:a16="http://schemas.microsoft.com/office/drawing/2014/main" id="{8E9CE1CF-A4CC-4B81-AE90-6D91957B02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34" name="正方形/長方形 933">
          <a:extLst>
            <a:ext uri="{FF2B5EF4-FFF2-40B4-BE49-F238E27FC236}">
              <a16:creationId xmlns:a16="http://schemas.microsoft.com/office/drawing/2014/main" id="{FF31CA5E-7677-41B1-A5B6-E88975C17B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35" name="正方形/長方形 934">
          <a:extLst>
            <a:ext uri="{FF2B5EF4-FFF2-40B4-BE49-F238E27FC236}">
              <a16:creationId xmlns:a16="http://schemas.microsoft.com/office/drawing/2014/main" id="{3E40201D-7296-479A-9026-8962A8CBBE7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36" name="正方形/長方形 935">
          <a:extLst>
            <a:ext uri="{FF2B5EF4-FFF2-40B4-BE49-F238E27FC236}">
              <a16:creationId xmlns:a16="http://schemas.microsoft.com/office/drawing/2014/main" id="{6A76A2D2-6602-46AC-AF76-36EC8EF0F0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37" name="正方形/長方形 936">
          <a:extLst>
            <a:ext uri="{FF2B5EF4-FFF2-40B4-BE49-F238E27FC236}">
              <a16:creationId xmlns:a16="http://schemas.microsoft.com/office/drawing/2014/main" id="{A9F591D2-F785-4390-B58F-4CBE433648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38" name="テキスト ボックス 937">
          <a:extLst>
            <a:ext uri="{FF2B5EF4-FFF2-40B4-BE49-F238E27FC236}">
              <a16:creationId xmlns:a16="http://schemas.microsoft.com/office/drawing/2014/main" id="{CAB0E6B1-F72B-429D-B6DA-40F43200D7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39" name="直線コネクタ 938">
          <a:extLst>
            <a:ext uri="{FF2B5EF4-FFF2-40B4-BE49-F238E27FC236}">
              <a16:creationId xmlns:a16="http://schemas.microsoft.com/office/drawing/2014/main" id="{DBFBCDAC-36A7-4468-91B1-05BD2E0363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940" name="直線コネクタ 939">
          <a:extLst>
            <a:ext uri="{FF2B5EF4-FFF2-40B4-BE49-F238E27FC236}">
              <a16:creationId xmlns:a16="http://schemas.microsoft.com/office/drawing/2014/main" id="{38070BA9-DFDD-4C0C-B7AF-4772A542786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941" name="テキスト ボックス 940">
          <a:extLst>
            <a:ext uri="{FF2B5EF4-FFF2-40B4-BE49-F238E27FC236}">
              <a16:creationId xmlns:a16="http://schemas.microsoft.com/office/drawing/2014/main" id="{305B6637-8719-4701-85A1-15B8BB180B1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942" name="直線コネクタ 941">
          <a:extLst>
            <a:ext uri="{FF2B5EF4-FFF2-40B4-BE49-F238E27FC236}">
              <a16:creationId xmlns:a16="http://schemas.microsoft.com/office/drawing/2014/main" id="{95204634-36C7-436E-9D1E-9A6AD3999EC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943" name="テキスト ボックス 942">
          <a:extLst>
            <a:ext uri="{FF2B5EF4-FFF2-40B4-BE49-F238E27FC236}">
              <a16:creationId xmlns:a16="http://schemas.microsoft.com/office/drawing/2014/main" id="{10666568-F331-4BA0-8DF1-B391229DE68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944" name="直線コネクタ 943">
          <a:extLst>
            <a:ext uri="{FF2B5EF4-FFF2-40B4-BE49-F238E27FC236}">
              <a16:creationId xmlns:a16="http://schemas.microsoft.com/office/drawing/2014/main" id="{EA32EE8C-F276-45F6-8864-963BC1522CA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945" name="テキスト ボックス 944">
          <a:extLst>
            <a:ext uri="{FF2B5EF4-FFF2-40B4-BE49-F238E27FC236}">
              <a16:creationId xmlns:a16="http://schemas.microsoft.com/office/drawing/2014/main" id="{54DA78B6-A0B2-4957-BBAB-874231401A3E}"/>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946" name="直線コネクタ 945">
          <a:extLst>
            <a:ext uri="{FF2B5EF4-FFF2-40B4-BE49-F238E27FC236}">
              <a16:creationId xmlns:a16="http://schemas.microsoft.com/office/drawing/2014/main" id="{93CCC4E3-E9C3-41F7-8CB3-2FE9F748CD8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947" name="テキスト ボックス 946">
          <a:extLst>
            <a:ext uri="{FF2B5EF4-FFF2-40B4-BE49-F238E27FC236}">
              <a16:creationId xmlns:a16="http://schemas.microsoft.com/office/drawing/2014/main" id="{DA59E43D-FD79-46AC-8009-65D5FF01FE1C}"/>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948" name="直線コネクタ 947">
          <a:extLst>
            <a:ext uri="{FF2B5EF4-FFF2-40B4-BE49-F238E27FC236}">
              <a16:creationId xmlns:a16="http://schemas.microsoft.com/office/drawing/2014/main" id="{9F475786-0AFA-42A8-AE03-F671ED27E1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949" name="テキスト ボックス 948">
          <a:extLst>
            <a:ext uri="{FF2B5EF4-FFF2-40B4-BE49-F238E27FC236}">
              <a16:creationId xmlns:a16="http://schemas.microsoft.com/office/drawing/2014/main" id="{AAC484E7-B966-42A5-BD80-104DD575FCD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950" name="【体育館・プール】&#10;一人当たり面積グラフ枠">
          <a:extLst>
            <a:ext uri="{FF2B5EF4-FFF2-40B4-BE49-F238E27FC236}">
              <a16:creationId xmlns:a16="http://schemas.microsoft.com/office/drawing/2014/main" id="{9B9D458E-9194-4A64-A96C-31C482AB4AD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951" name="直線コネクタ 950">
          <a:extLst>
            <a:ext uri="{FF2B5EF4-FFF2-40B4-BE49-F238E27FC236}">
              <a16:creationId xmlns:a16="http://schemas.microsoft.com/office/drawing/2014/main" id="{6F35604E-C3D5-4DFD-A963-0424797C7022}"/>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952" name="【体育館・プール】&#10;一人当たり面積最小値テキスト">
          <a:extLst>
            <a:ext uri="{FF2B5EF4-FFF2-40B4-BE49-F238E27FC236}">
              <a16:creationId xmlns:a16="http://schemas.microsoft.com/office/drawing/2014/main" id="{DCC7181C-1D21-40D6-AE23-E5D27C661D0C}"/>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953" name="直線コネクタ 952">
          <a:extLst>
            <a:ext uri="{FF2B5EF4-FFF2-40B4-BE49-F238E27FC236}">
              <a16:creationId xmlns:a16="http://schemas.microsoft.com/office/drawing/2014/main" id="{50001180-699F-4E98-9DAE-D573A0F072C5}"/>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954" name="【体育館・プール】&#10;一人当たり面積最大値テキスト">
          <a:extLst>
            <a:ext uri="{FF2B5EF4-FFF2-40B4-BE49-F238E27FC236}">
              <a16:creationId xmlns:a16="http://schemas.microsoft.com/office/drawing/2014/main" id="{37D8F76D-D770-4395-88E2-728E0AAA5E82}"/>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955" name="直線コネクタ 954">
          <a:extLst>
            <a:ext uri="{FF2B5EF4-FFF2-40B4-BE49-F238E27FC236}">
              <a16:creationId xmlns:a16="http://schemas.microsoft.com/office/drawing/2014/main" id="{4AA9084C-43BB-4C5A-A7CB-542D0130F01D}"/>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956" name="【体育館・プール】&#10;一人当たり面積平均値テキスト">
          <a:extLst>
            <a:ext uri="{FF2B5EF4-FFF2-40B4-BE49-F238E27FC236}">
              <a16:creationId xmlns:a16="http://schemas.microsoft.com/office/drawing/2014/main" id="{10FC6858-6246-46A0-81A7-01DE8F486E45}"/>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957" name="フローチャート: 判断 956">
          <a:extLst>
            <a:ext uri="{FF2B5EF4-FFF2-40B4-BE49-F238E27FC236}">
              <a16:creationId xmlns:a16="http://schemas.microsoft.com/office/drawing/2014/main" id="{EEBB8077-55BA-4557-A60F-6486BBC58FD4}"/>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958" name="フローチャート: 判断 957">
          <a:extLst>
            <a:ext uri="{FF2B5EF4-FFF2-40B4-BE49-F238E27FC236}">
              <a16:creationId xmlns:a16="http://schemas.microsoft.com/office/drawing/2014/main" id="{9EBC0E2E-194C-45F9-A3C2-880DF7299649}"/>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959" name="フローチャート: 判断 958">
          <a:extLst>
            <a:ext uri="{FF2B5EF4-FFF2-40B4-BE49-F238E27FC236}">
              <a16:creationId xmlns:a16="http://schemas.microsoft.com/office/drawing/2014/main" id="{B6FB91E8-9DCD-46C0-A438-15A7692A8745}"/>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960" name="フローチャート: 判断 959">
          <a:extLst>
            <a:ext uri="{FF2B5EF4-FFF2-40B4-BE49-F238E27FC236}">
              <a16:creationId xmlns:a16="http://schemas.microsoft.com/office/drawing/2014/main" id="{021F6F32-B327-4A4D-9455-0B858F315E63}"/>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961" name="フローチャート: 判断 960">
          <a:extLst>
            <a:ext uri="{FF2B5EF4-FFF2-40B4-BE49-F238E27FC236}">
              <a16:creationId xmlns:a16="http://schemas.microsoft.com/office/drawing/2014/main" id="{EB9EE36E-1D5B-4017-8D5A-9A2A757BD014}"/>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962" name="テキスト ボックス 961">
          <a:extLst>
            <a:ext uri="{FF2B5EF4-FFF2-40B4-BE49-F238E27FC236}">
              <a16:creationId xmlns:a16="http://schemas.microsoft.com/office/drawing/2014/main" id="{5C7DC1B5-F19A-4B95-8979-F4FC26C21F1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963" name="テキスト ボックス 962">
          <a:extLst>
            <a:ext uri="{FF2B5EF4-FFF2-40B4-BE49-F238E27FC236}">
              <a16:creationId xmlns:a16="http://schemas.microsoft.com/office/drawing/2014/main" id="{3AF1BC5C-5506-4281-A97D-850D42D0C2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964" name="テキスト ボックス 963">
          <a:extLst>
            <a:ext uri="{FF2B5EF4-FFF2-40B4-BE49-F238E27FC236}">
              <a16:creationId xmlns:a16="http://schemas.microsoft.com/office/drawing/2014/main" id="{74627E96-D69E-43C9-9DE6-57FD300E57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965" name="テキスト ボックス 964">
          <a:extLst>
            <a:ext uri="{FF2B5EF4-FFF2-40B4-BE49-F238E27FC236}">
              <a16:creationId xmlns:a16="http://schemas.microsoft.com/office/drawing/2014/main" id="{EF93D090-8AFD-45E3-8FE3-30E57370C7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966" name="テキスト ボックス 965">
          <a:extLst>
            <a:ext uri="{FF2B5EF4-FFF2-40B4-BE49-F238E27FC236}">
              <a16:creationId xmlns:a16="http://schemas.microsoft.com/office/drawing/2014/main" id="{93979BFD-ED23-47AF-B916-0A41D4D24A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67706</xdr:rowOff>
    </xdr:from>
    <xdr:to>
      <xdr:col>55</xdr:col>
      <xdr:colOff>50800</xdr:colOff>
      <xdr:row>63</xdr:row>
      <xdr:rowOff>169306</xdr:rowOff>
    </xdr:to>
    <xdr:sp macro="" textlink="">
      <xdr:nvSpPr>
        <xdr:cNvPr id="967" name="楕円 966">
          <a:extLst>
            <a:ext uri="{FF2B5EF4-FFF2-40B4-BE49-F238E27FC236}">
              <a16:creationId xmlns:a16="http://schemas.microsoft.com/office/drawing/2014/main" id="{AC8E7A55-5439-4D8C-BF3C-6598A1071E5F}"/>
            </a:ext>
          </a:extLst>
        </xdr:cNvPr>
        <xdr:cNvSpPr/>
      </xdr:nvSpPr>
      <xdr:spPr>
        <a:xfrm>
          <a:off x="10426700" y="108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968" name="【体育館・プール】&#10;一人当たり面積該当値テキスト">
          <a:extLst>
            <a:ext uri="{FF2B5EF4-FFF2-40B4-BE49-F238E27FC236}">
              <a16:creationId xmlns:a16="http://schemas.microsoft.com/office/drawing/2014/main" id="{1B2FD650-4100-4B94-9715-69FCC7A65D92}"/>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68895</xdr:rowOff>
    </xdr:from>
    <xdr:to>
      <xdr:col>50</xdr:col>
      <xdr:colOff>165100</xdr:colOff>
      <xdr:row>63</xdr:row>
      <xdr:rowOff>170495</xdr:rowOff>
    </xdr:to>
    <xdr:sp macro="" textlink="">
      <xdr:nvSpPr>
        <xdr:cNvPr id="969" name="楕円 968">
          <a:extLst>
            <a:ext uri="{FF2B5EF4-FFF2-40B4-BE49-F238E27FC236}">
              <a16:creationId xmlns:a16="http://schemas.microsoft.com/office/drawing/2014/main" id="{D478601D-82B5-4815-8CAD-ED0F577EDEF9}"/>
            </a:ext>
          </a:extLst>
        </xdr:cNvPr>
        <xdr:cNvSpPr/>
      </xdr:nvSpPr>
      <xdr:spPr>
        <a:xfrm>
          <a:off x="9588500" y="108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118506</xdr:rowOff>
    </xdr:from>
    <xdr:to>
      <xdr:col>55</xdr:col>
      <xdr:colOff>0</xdr:colOff>
      <xdr:row>63</xdr:row>
      <xdr:rowOff>119695</xdr:rowOff>
    </xdr:to>
    <xdr:cxnSp macro="">
      <xdr:nvCxnSpPr>
        <xdr:cNvPr id="970" name="直線コネクタ 969">
          <a:extLst>
            <a:ext uri="{FF2B5EF4-FFF2-40B4-BE49-F238E27FC236}">
              <a16:creationId xmlns:a16="http://schemas.microsoft.com/office/drawing/2014/main" id="{A95E38A5-8895-491B-B203-62BB0D7CEC7B}"/>
            </a:ext>
          </a:extLst>
        </xdr:cNvPr>
        <xdr:cNvCxnSpPr/>
      </xdr:nvCxnSpPr>
      <xdr:spPr>
        <a:xfrm flipV="1">
          <a:off x="9639300" y="10919856"/>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70907</xdr:rowOff>
    </xdr:from>
    <xdr:to>
      <xdr:col>46</xdr:col>
      <xdr:colOff>38100</xdr:colOff>
      <xdr:row>64</xdr:row>
      <xdr:rowOff>1057</xdr:rowOff>
    </xdr:to>
    <xdr:sp macro="" textlink="">
      <xdr:nvSpPr>
        <xdr:cNvPr id="971" name="楕円 970">
          <a:extLst>
            <a:ext uri="{FF2B5EF4-FFF2-40B4-BE49-F238E27FC236}">
              <a16:creationId xmlns:a16="http://schemas.microsoft.com/office/drawing/2014/main" id="{B8403B09-A8EA-4A63-A861-1341B00F21F4}"/>
            </a:ext>
          </a:extLst>
        </xdr:cNvPr>
        <xdr:cNvSpPr/>
      </xdr:nvSpPr>
      <xdr:spPr>
        <a:xfrm>
          <a:off x="8699500" y="108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119695</xdr:rowOff>
    </xdr:from>
    <xdr:to>
      <xdr:col>50</xdr:col>
      <xdr:colOff>114300</xdr:colOff>
      <xdr:row>63</xdr:row>
      <xdr:rowOff>121707</xdr:rowOff>
    </xdr:to>
    <xdr:cxnSp macro="">
      <xdr:nvCxnSpPr>
        <xdr:cNvPr id="972" name="直線コネクタ 971">
          <a:extLst>
            <a:ext uri="{FF2B5EF4-FFF2-40B4-BE49-F238E27FC236}">
              <a16:creationId xmlns:a16="http://schemas.microsoft.com/office/drawing/2014/main" id="{A03D846F-01E3-4BFF-9668-A7B11580D814}"/>
            </a:ext>
          </a:extLst>
        </xdr:cNvPr>
        <xdr:cNvCxnSpPr/>
      </xdr:nvCxnSpPr>
      <xdr:spPr>
        <a:xfrm flipV="1">
          <a:off x="8750300" y="1092104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71913</xdr:rowOff>
    </xdr:from>
    <xdr:to>
      <xdr:col>41</xdr:col>
      <xdr:colOff>101600</xdr:colOff>
      <xdr:row>64</xdr:row>
      <xdr:rowOff>2063</xdr:rowOff>
    </xdr:to>
    <xdr:sp macro="" textlink="">
      <xdr:nvSpPr>
        <xdr:cNvPr id="973" name="楕円 972">
          <a:extLst>
            <a:ext uri="{FF2B5EF4-FFF2-40B4-BE49-F238E27FC236}">
              <a16:creationId xmlns:a16="http://schemas.microsoft.com/office/drawing/2014/main" id="{AD216C83-57C4-44E2-861A-304F835A7A0B}"/>
            </a:ext>
          </a:extLst>
        </xdr:cNvPr>
        <xdr:cNvSpPr/>
      </xdr:nvSpPr>
      <xdr:spPr>
        <a:xfrm>
          <a:off x="7810500" y="108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121707</xdr:rowOff>
    </xdr:from>
    <xdr:to>
      <xdr:col>45</xdr:col>
      <xdr:colOff>177800</xdr:colOff>
      <xdr:row>63</xdr:row>
      <xdr:rowOff>122713</xdr:rowOff>
    </xdr:to>
    <xdr:cxnSp macro="">
      <xdr:nvCxnSpPr>
        <xdr:cNvPr id="974" name="直線コネクタ 973">
          <a:extLst>
            <a:ext uri="{FF2B5EF4-FFF2-40B4-BE49-F238E27FC236}">
              <a16:creationId xmlns:a16="http://schemas.microsoft.com/office/drawing/2014/main" id="{73BF705D-9352-450A-9515-DB6BF4F715FD}"/>
            </a:ext>
          </a:extLst>
        </xdr:cNvPr>
        <xdr:cNvCxnSpPr/>
      </xdr:nvCxnSpPr>
      <xdr:spPr>
        <a:xfrm flipV="1">
          <a:off x="7861300" y="1092305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73192</xdr:rowOff>
    </xdr:from>
    <xdr:to>
      <xdr:col>36</xdr:col>
      <xdr:colOff>165100</xdr:colOff>
      <xdr:row>64</xdr:row>
      <xdr:rowOff>3342</xdr:rowOff>
    </xdr:to>
    <xdr:sp macro="" textlink="">
      <xdr:nvSpPr>
        <xdr:cNvPr id="975" name="楕円 974">
          <a:extLst>
            <a:ext uri="{FF2B5EF4-FFF2-40B4-BE49-F238E27FC236}">
              <a16:creationId xmlns:a16="http://schemas.microsoft.com/office/drawing/2014/main" id="{0B6EA3CF-BF9C-4DE1-91A0-A2821E78125E}"/>
            </a:ext>
          </a:extLst>
        </xdr:cNvPr>
        <xdr:cNvSpPr/>
      </xdr:nvSpPr>
      <xdr:spPr>
        <a:xfrm>
          <a:off x="6921500" y="10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122713</xdr:rowOff>
    </xdr:from>
    <xdr:to>
      <xdr:col>41</xdr:col>
      <xdr:colOff>50800</xdr:colOff>
      <xdr:row>63</xdr:row>
      <xdr:rowOff>123992</xdr:rowOff>
    </xdr:to>
    <xdr:cxnSp macro="">
      <xdr:nvCxnSpPr>
        <xdr:cNvPr id="976" name="直線コネクタ 975">
          <a:extLst>
            <a:ext uri="{FF2B5EF4-FFF2-40B4-BE49-F238E27FC236}">
              <a16:creationId xmlns:a16="http://schemas.microsoft.com/office/drawing/2014/main" id="{6A920AC2-027F-4000-9964-74F7A59D8064}"/>
            </a:ext>
          </a:extLst>
        </xdr:cNvPr>
        <xdr:cNvCxnSpPr/>
      </xdr:nvCxnSpPr>
      <xdr:spPr>
        <a:xfrm flipV="1">
          <a:off x="6972300" y="10924063"/>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977" name="n_1aveValue【体育館・プール】&#10;一人当たり面積">
          <a:extLst>
            <a:ext uri="{FF2B5EF4-FFF2-40B4-BE49-F238E27FC236}">
              <a16:creationId xmlns:a16="http://schemas.microsoft.com/office/drawing/2014/main" id="{AFA81D25-0B45-4391-A209-D82783ED5FA5}"/>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978" name="n_2aveValue【体育館・プール】&#10;一人当たり面積">
          <a:extLst>
            <a:ext uri="{FF2B5EF4-FFF2-40B4-BE49-F238E27FC236}">
              <a16:creationId xmlns:a16="http://schemas.microsoft.com/office/drawing/2014/main" id="{838F4968-AD2D-4C0D-B537-9A9C55667C2C}"/>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979" name="n_3aveValue【体育館・プール】&#10;一人当たり面積">
          <a:extLst>
            <a:ext uri="{FF2B5EF4-FFF2-40B4-BE49-F238E27FC236}">
              <a16:creationId xmlns:a16="http://schemas.microsoft.com/office/drawing/2014/main" id="{EF526F1F-C27A-4782-8FF7-ED9F7881BB3E}"/>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980" name="n_4aveValue【体育館・プール】&#10;一人当たり面積">
          <a:extLst>
            <a:ext uri="{FF2B5EF4-FFF2-40B4-BE49-F238E27FC236}">
              <a16:creationId xmlns:a16="http://schemas.microsoft.com/office/drawing/2014/main" id="{8FFC51D3-EAD2-440E-912F-46D7F55507F2}"/>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161622</xdr:rowOff>
    </xdr:from>
    <xdr:ext cx="469744" cy="259045"/>
    <xdr:sp macro="" textlink="">
      <xdr:nvSpPr>
        <xdr:cNvPr id="981" name="n_1mainValue【体育館・プール】&#10;一人当たり面積">
          <a:extLst>
            <a:ext uri="{FF2B5EF4-FFF2-40B4-BE49-F238E27FC236}">
              <a16:creationId xmlns:a16="http://schemas.microsoft.com/office/drawing/2014/main" id="{AFC3F1EB-A8E6-4B1E-94B9-B056D68F55F5}"/>
            </a:ext>
          </a:extLst>
        </xdr:cNvPr>
        <xdr:cNvSpPr txBox="1"/>
      </xdr:nvSpPr>
      <xdr:spPr>
        <a:xfrm>
          <a:off x="9391727" y="109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163634</xdr:rowOff>
    </xdr:from>
    <xdr:ext cx="469744" cy="259045"/>
    <xdr:sp macro="" textlink="">
      <xdr:nvSpPr>
        <xdr:cNvPr id="982" name="n_2mainValue【体育館・プール】&#10;一人当たり面積">
          <a:extLst>
            <a:ext uri="{FF2B5EF4-FFF2-40B4-BE49-F238E27FC236}">
              <a16:creationId xmlns:a16="http://schemas.microsoft.com/office/drawing/2014/main" id="{2DB96FA9-B543-4083-BB9E-FE6696853D0A}"/>
            </a:ext>
          </a:extLst>
        </xdr:cNvPr>
        <xdr:cNvSpPr txBox="1"/>
      </xdr:nvSpPr>
      <xdr:spPr>
        <a:xfrm>
          <a:off x="8515427" y="109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164640</xdr:rowOff>
    </xdr:from>
    <xdr:ext cx="469744" cy="259045"/>
    <xdr:sp macro="" textlink="">
      <xdr:nvSpPr>
        <xdr:cNvPr id="983" name="n_3mainValue【体育館・プール】&#10;一人当たり面積">
          <a:extLst>
            <a:ext uri="{FF2B5EF4-FFF2-40B4-BE49-F238E27FC236}">
              <a16:creationId xmlns:a16="http://schemas.microsoft.com/office/drawing/2014/main" id="{DC6B523F-1E76-4676-AC24-A6C5C864D144}"/>
            </a:ext>
          </a:extLst>
        </xdr:cNvPr>
        <xdr:cNvSpPr txBox="1"/>
      </xdr:nvSpPr>
      <xdr:spPr>
        <a:xfrm>
          <a:off x="7626427" y="1096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165919</xdr:rowOff>
    </xdr:from>
    <xdr:ext cx="469744" cy="259045"/>
    <xdr:sp macro="" textlink="">
      <xdr:nvSpPr>
        <xdr:cNvPr id="984" name="n_4mainValue【体育館・プール】&#10;一人当たり面積">
          <a:extLst>
            <a:ext uri="{FF2B5EF4-FFF2-40B4-BE49-F238E27FC236}">
              <a16:creationId xmlns:a16="http://schemas.microsoft.com/office/drawing/2014/main" id="{A4259D5F-E2C1-4093-8A22-35C131C1EE73}"/>
            </a:ext>
          </a:extLst>
        </xdr:cNvPr>
        <xdr:cNvSpPr txBox="1"/>
      </xdr:nvSpPr>
      <xdr:spPr>
        <a:xfrm>
          <a:off x="6737427" y="1096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985" name="正方形/長方形 984">
          <a:extLst>
            <a:ext uri="{FF2B5EF4-FFF2-40B4-BE49-F238E27FC236}">
              <a16:creationId xmlns:a16="http://schemas.microsoft.com/office/drawing/2014/main" id="{D27EE0B8-B8A0-4C3F-8BBC-1C59428A62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986" name="正方形/長方形 985">
          <a:extLst>
            <a:ext uri="{FF2B5EF4-FFF2-40B4-BE49-F238E27FC236}">
              <a16:creationId xmlns:a16="http://schemas.microsoft.com/office/drawing/2014/main" id="{44FE0DF1-2C43-449F-A029-2FCDC3379A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987" name="正方形/長方形 986">
          <a:extLst>
            <a:ext uri="{FF2B5EF4-FFF2-40B4-BE49-F238E27FC236}">
              <a16:creationId xmlns:a16="http://schemas.microsoft.com/office/drawing/2014/main" id="{C5D69E7E-B4CD-452E-9AAF-80126E0573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988" name="正方形/長方形 987">
          <a:extLst>
            <a:ext uri="{FF2B5EF4-FFF2-40B4-BE49-F238E27FC236}">
              <a16:creationId xmlns:a16="http://schemas.microsoft.com/office/drawing/2014/main" id="{A5E44DDC-6466-4D64-AA98-D7711BEDD5C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989" name="正方形/長方形 988">
          <a:extLst>
            <a:ext uri="{FF2B5EF4-FFF2-40B4-BE49-F238E27FC236}">
              <a16:creationId xmlns:a16="http://schemas.microsoft.com/office/drawing/2014/main" id="{DF5363E2-2C8E-426D-B3BF-0248C9ED30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990" name="正方形/長方形 989">
          <a:extLst>
            <a:ext uri="{FF2B5EF4-FFF2-40B4-BE49-F238E27FC236}">
              <a16:creationId xmlns:a16="http://schemas.microsoft.com/office/drawing/2014/main" id="{F6D37B24-8841-49D5-9BE5-026406D203A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991" name="正方形/長方形 990">
          <a:extLst>
            <a:ext uri="{FF2B5EF4-FFF2-40B4-BE49-F238E27FC236}">
              <a16:creationId xmlns:a16="http://schemas.microsoft.com/office/drawing/2014/main" id="{D9BBEF89-5C88-4C81-BE78-DE4AD9F79E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992" name="正方形/長方形 991">
          <a:extLst>
            <a:ext uri="{FF2B5EF4-FFF2-40B4-BE49-F238E27FC236}">
              <a16:creationId xmlns:a16="http://schemas.microsoft.com/office/drawing/2014/main" id="{F11AED57-C4B8-462E-B9C0-6EF8AD5B91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993" name="テキスト ボックス 992">
          <a:extLst>
            <a:ext uri="{FF2B5EF4-FFF2-40B4-BE49-F238E27FC236}">
              <a16:creationId xmlns:a16="http://schemas.microsoft.com/office/drawing/2014/main" id="{0288B8B7-DC91-4BD5-88F5-D8FD5922EE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994" name="直線コネクタ 993">
          <a:extLst>
            <a:ext uri="{FF2B5EF4-FFF2-40B4-BE49-F238E27FC236}">
              <a16:creationId xmlns:a16="http://schemas.microsoft.com/office/drawing/2014/main" id="{81744771-86F8-4D67-ACDC-C3B3748AAA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995" name="テキスト ボックス 994">
          <a:extLst>
            <a:ext uri="{FF2B5EF4-FFF2-40B4-BE49-F238E27FC236}">
              <a16:creationId xmlns:a16="http://schemas.microsoft.com/office/drawing/2014/main" id="{EA9E39F2-43AE-4498-A42F-D81DCA66B8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996" name="直線コネクタ 995">
          <a:extLst>
            <a:ext uri="{FF2B5EF4-FFF2-40B4-BE49-F238E27FC236}">
              <a16:creationId xmlns:a16="http://schemas.microsoft.com/office/drawing/2014/main" id="{AA7D4DFD-40D8-4933-AAEF-2242EF06915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997" name="テキスト ボックス 996">
          <a:extLst>
            <a:ext uri="{FF2B5EF4-FFF2-40B4-BE49-F238E27FC236}">
              <a16:creationId xmlns:a16="http://schemas.microsoft.com/office/drawing/2014/main" id="{E4AB8D53-FD2F-4BB2-A2BE-4A658D91C4C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998" name="直線コネクタ 997">
          <a:extLst>
            <a:ext uri="{FF2B5EF4-FFF2-40B4-BE49-F238E27FC236}">
              <a16:creationId xmlns:a16="http://schemas.microsoft.com/office/drawing/2014/main" id="{F7FB9AEA-0CBF-487D-835F-296439C006C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999" name="テキスト ボックス 998">
          <a:extLst>
            <a:ext uri="{FF2B5EF4-FFF2-40B4-BE49-F238E27FC236}">
              <a16:creationId xmlns:a16="http://schemas.microsoft.com/office/drawing/2014/main" id="{0C7DACA8-05A9-49A6-A39A-44CEA07672F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000" name="直線コネクタ 999">
          <a:extLst>
            <a:ext uri="{FF2B5EF4-FFF2-40B4-BE49-F238E27FC236}">
              <a16:creationId xmlns:a16="http://schemas.microsoft.com/office/drawing/2014/main" id="{3FD579CD-5D9F-4EBC-B99A-CC1151F598A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001" name="テキスト ボックス 1000">
          <a:extLst>
            <a:ext uri="{FF2B5EF4-FFF2-40B4-BE49-F238E27FC236}">
              <a16:creationId xmlns:a16="http://schemas.microsoft.com/office/drawing/2014/main" id="{E527B7E5-DDED-47C6-A3B6-C18DF40C0EA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002" name="直線コネクタ 1001">
          <a:extLst>
            <a:ext uri="{FF2B5EF4-FFF2-40B4-BE49-F238E27FC236}">
              <a16:creationId xmlns:a16="http://schemas.microsoft.com/office/drawing/2014/main" id="{37500570-E670-468A-B0EC-7722361AA8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003" name="テキスト ボックス 1002">
          <a:extLst>
            <a:ext uri="{FF2B5EF4-FFF2-40B4-BE49-F238E27FC236}">
              <a16:creationId xmlns:a16="http://schemas.microsoft.com/office/drawing/2014/main" id="{1D9B4FDD-4C42-4D93-9858-09C795A3642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004" name="直線コネクタ 1003">
          <a:extLst>
            <a:ext uri="{FF2B5EF4-FFF2-40B4-BE49-F238E27FC236}">
              <a16:creationId xmlns:a16="http://schemas.microsoft.com/office/drawing/2014/main" id="{C9FA3E0B-A75A-4A31-AA0B-5EFE5B20B3C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005" name="テキスト ボックス 1004">
          <a:extLst>
            <a:ext uri="{FF2B5EF4-FFF2-40B4-BE49-F238E27FC236}">
              <a16:creationId xmlns:a16="http://schemas.microsoft.com/office/drawing/2014/main" id="{DEAA4289-C9C1-438D-8038-DD464D46E36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006" name="直線コネクタ 1005">
          <a:extLst>
            <a:ext uri="{FF2B5EF4-FFF2-40B4-BE49-F238E27FC236}">
              <a16:creationId xmlns:a16="http://schemas.microsoft.com/office/drawing/2014/main" id="{21CAE4A9-EA31-4814-AEC6-8A7056BDF04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007" name="テキスト ボックス 1006">
          <a:extLst>
            <a:ext uri="{FF2B5EF4-FFF2-40B4-BE49-F238E27FC236}">
              <a16:creationId xmlns:a16="http://schemas.microsoft.com/office/drawing/2014/main" id="{E009DCDC-BC39-4B85-9357-902DA967092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008" name="直線コネクタ 1007">
          <a:extLst>
            <a:ext uri="{FF2B5EF4-FFF2-40B4-BE49-F238E27FC236}">
              <a16:creationId xmlns:a16="http://schemas.microsoft.com/office/drawing/2014/main" id="{352E3A60-5EFA-4079-8FEC-A5CDF1A922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009" name="【福祉施設】&#10;有形固定資産減価償却率グラフ枠">
          <a:extLst>
            <a:ext uri="{FF2B5EF4-FFF2-40B4-BE49-F238E27FC236}">
              <a16:creationId xmlns:a16="http://schemas.microsoft.com/office/drawing/2014/main" id="{BF6F4357-DE25-4B2F-A0C3-EF5449E7BB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010" name="直線コネクタ 1009">
          <a:extLst>
            <a:ext uri="{FF2B5EF4-FFF2-40B4-BE49-F238E27FC236}">
              <a16:creationId xmlns:a16="http://schemas.microsoft.com/office/drawing/2014/main" id="{A89E34FE-7A13-41DB-89F3-718C19404ADE}"/>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011" name="【福祉施設】&#10;有形固定資産減価償却率最小値テキスト">
          <a:extLst>
            <a:ext uri="{FF2B5EF4-FFF2-40B4-BE49-F238E27FC236}">
              <a16:creationId xmlns:a16="http://schemas.microsoft.com/office/drawing/2014/main" id="{E77DD4DE-5FB1-43D9-B106-24E3785EBEC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012" name="直線コネクタ 1011">
          <a:extLst>
            <a:ext uri="{FF2B5EF4-FFF2-40B4-BE49-F238E27FC236}">
              <a16:creationId xmlns:a16="http://schemas.microsoft.com/office/drawing/2014/main" id="{6684A249-21A0-417F-B146-D3FBD7125A6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013" name="【福祉施設】&#10;有形固定資産減価償却率最大値テキスト">
          <a:extLst>
            <a:ext uri="{FF2B5EF4-FFF2-40B4-BE49-F238E27FC236}">
              <a16:creationId xmlns:a16="http://schemas.microsoft.com/office/drawing/2014/main" id="{B109BA46-8019-425A-8DE0-6A4BC5CC5181}"/>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014" name="直線コネクタ 1013">
          <a:extLst>
            <a:ext uri="{FF2B5EF4-FFF2-40B4-BE49-F238E27FC236}">
              <a16:creationId xmlns:a16="http://schemas.microsoft.com/office/drawing/2014/main" id="{7654DB23-A500-4497-ACE1-89F54F8FA505}"/>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015" name="【福祉施設】&#10;有形固定資産減価償却率平均値テキスト">
          <a:extLst>
            <a:ext uri="{FF2B5EF4-FFF2-40B4-BE49-F238E27FC236}">
              <a16:creationId xmlns:a16="http://schemas.microsoft.com/office/drawing/2014/main" id="{3549483D-AE19-41A4-80CC-A9C25FE9115F}"/>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016" name="フローチャート: 判断 1015">
          <a:extLst>
            <a:ext uri="{FF2B5EF4-FFF2-40B4-BE49-F238E27FC236}">
              <a16:creationId xmlns:a16="http://schemas.microsoft.com/office/drawing/2014/main" id="{1B3CBD55-F224-44A3-A4A1-3B9C107D73BD}"/>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017" name="フローチャート: 判断 1016">
          <a:extLst>
            <a:ext uri="{FF2B5EF4-FFF2-40B4-BE49-F238E27FC236}">
              <a16:creationId xmlns:a16="http://schemas.microsoft.com/office/drawing/2014/main" id="{1CFF077B-B1E5-47C2-9FA2-CCEB4298AEF7}"/>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018" name="フローチャート: 判断 1017">
          <a:extLst>
            <a:ext uri="{FF2B5EF4-FFF2-40B4-BE49-F238E27FC236}">
              <a16:creationId xmlns:a16="http://schemas.microsoft.com/office/drawing/2014/main" id="{98EE39B7-AFBA-4611-95FF-7D30D86C89E5}"/>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019" name="フローチャート: 判断 1018">
          <a:extLst>
            <a:ext uri="{FF2B5EF4-FFF2-40B4-BE49-F238E27FC236}">
              <a16:creationId xmlns:a16="http://schemas.microsoft.com/office/drawing/2014/main" id="{978364F9-4EE5-4386-9B70-3F17F073C5D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20" name="フローチャート: 判断 1019">
          <a:extLst>
            <a:ext uri="{FF2B5EF4-FFF2-40B4-BE49-F238E27FC236}">
              <a16:creationId xmlns:a16="http://schemas.microsoft.com/office/drawing/2014/main" id="{36619483-ED84-4F35-8927-E36ED7E9DCA4}"/>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21" name="テキスト ボックス 1020">
          <a:extLst>
            <a:ext uri="{FF2B5EF4-FFF2-40B4-BE49-F238E27FC236}">
              <a16:creationId xmlns:a16="http://schemas.microsoft.com/office/drawing/2014/main" id="{A8CCE12A-53A0-4114-B443-8653184600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2" name="テキスト ボックス 1021">
          <a:extLst>
            <a:ext uri="{FF2B5EF4-FFF2-40B4-BE49-F238E27FC236}">
              <a16:creationId xmlns:a16="http://schemas.microsoft.com/office/drawing/2014/main" id="{89CEE548-117B-4F53-A910-9853454701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3" name="テキスト ボックス 1022">
          <a:extLst>
            <a:ext uri="{FF2B5EF4-FFF2-40B4-BE49-F238E27FC236}">
              <a16:creationId xmlns:a16="http://schemas.microsoft.com/office/drawing/2014/main" id="{2CF05651-6A33-40E1-8541-8FDF64239C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4" name="テキスト ボックス 1023">
          <a:extLst>
            <a:ext uri="{FF2B5EF4-FFF2-40B4-BE49-F238E27FC236}">
              <a16:creationId xmlns:a16="http://schemas.microsoft.com/office/drawing/2014/main" id="{F6808021-3EA6-4BD7-AD7B-E88F947F89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25" name="テキスト ボックス 1024">
          <a:extLst>
            <a:ext uri="{FF2B5EF4-FFF2-40B4-BE49-F238E27FC236}">
              <a16:creationId xmlns:a16="http://schemas.microsoft.com/office/drawing/2014/main" id="{9E6F8300-6BFD-424C-A19E-20AF403F6F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1026" name="楕円 1025">
          <a:extLst>
            <a:ext uri="{FF2B5EF4-FFF2-40B4-BE49-F238E27FC236}">
              <a16:creationId xmlns:a16="http://schemas.microsoft.com/office/drawing/2014/main" id="{6227D9CB-F9EA-43F1-9D68-0816C7FB2CCA}"/>
            </a:ext>
          </a:extLst>
        </xdr:cNvPr>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81659</xdr:rowOff>
    </xdr:from>
    <xdr:ext cx="405111" cy="259045"/>
    <xdr:sp macro="" textlink="">
      <xdr:nvSpPr>
        <xdr:cNvPr id="1027" name="【福祉施設】&#10;有形固定資産減価償却率該当値テキスト">
          <a:extLst>
            <a:ext uri="{FF2B5EF4-FFF2-40B4-BE49-F238E27FC236}">
              <a16:creationId xmlns:a16="http://schemas.microsoft.com/office/drawing/2014/main" id="{3A8E703F-3831-4567-86B8-E8402918F752}"/>
            </a:ext>
          </a:extLst>
        </xdr:cNvPr>
        <xdr:cNvSpPr txBox="1"/>
      </xdr:nvSpPr>
      <xdr:spPr>
        <a:xfrm>
          <a:off x="4673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1028" name="楕円 1027">
          <a:extLst>
            <a:ext uri="{FF2B5EF4-FFF2-40B4-BE49-F238E27FC236}">
              <a16:creationId xmlns:a16="http://schemas.microsoft.com/office/drawing/2014/main" id="{026593E8-6FC8-4CFB-ADC1-BE80DE934354}"/>
            </a:ext>
          </a:extLst>
        </xdr:cNvPr>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127907</xdr:rowOff>
    </xdr:from>
    <xdr:to>
      <xdr:col>24</xdr:col>
      <xdr:colOff>63500</xdr:colOff>
      <xdr:row>83</xdr:row>
      <xdr:rowOff>154032</xdr:rowOff>
    </xdr:to>
    <xdr:cxnSp macro="">
      <xdr:nvCxnSpPr>
        <xdr:cNvPr id="1029" name="直線コネクタ 1028">
          <a:extLst>
            <a:ext uri="{FF2B5EF4-FFF2-40B4-BE49-F238E27FC236}">
              <a16:creationId xmlns:a16="http://schemas.microsoft.com/office/drawing/2014/main" id="{7FF822E2-71AA-43ED-9021-08C15A53A7B8}"/>
            </a:ext>
          </a:extLst>
        </xdr:cNvPr>
        <xdr:cNvCxnSpPr/>
      </xdr:nvCxnSpPr>
      <xdr:spPr>
        <a:xfrm>
          <a:off x="3797300" y="143582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49349</xdr:rowOff>
    </xdr:from>
    <xdr:to>
      <xdr:col>15</xdr:col>
      <xdr:colOff>101600</xdr:colOff>
      <xdr:row>83</xdr:row>
      <xdr:rowOff>150949</xdr:rowOff>
    </xdr:to>
    <xdr:sp macro="" textlink="">
      <xdr:nvSpPr>
        <xdr:cNvPr id="1030" name="楕円 1029">
          <a:extLst>
            <a:ext uri="{FF2B5EF4-FFF2-40B4-BE49-F238E27FC236}">
              <a16:creationId xmlns:a16="http://schemas.microsoft.com/office/drawing/2014/main" id="{62DA6A81-497C-41A2-B76E-CD0D2882F39A}"/>
            </a:ext>
          </a:extLst>
        </xdr:cNvPr>
        <xdr:cNvSpPr/>
      </xdr:nvSpPr>
      <xdr:spPr>
        <a:xfrm>
          <a:off x="2857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100149</xdr:rowOff>
    </xdr:from>
    <xdr:to>
      <xdr:col>19</xdr:col>
      <xdr:colOff>177800</xdr:colOff>
      <xdr:row>83</xdr:row>
      <xdr:rowOff>127907</xdr:rowOff>
    </xdr:to>
    <xdr:cxnSp macro="">
      <xdr:nvCxnSpPr>
        <xdr:cNvPr id="1031" name="直線コネクタ 1030">
          <a:extLst>
            <a:ext uri="{FF2B5EF4-FFF2-40B4-BE49-F238E27FC236}">
              <a16:creationId xmlns:a16="http://schemas.microsoft.com/office/drawing/2014/main" id="{152D5FB2-63D5-47AE-9D34-F75189598311}"/>
            </a:ext>
          </a:extLst>
        </xdr:cNvPr>
        <xdr:cNvCxnSpPr/>
      </xdr:nvCxnSpPr>
      <xdr:spPr>
        <a:xfrm>
          <a:off x="2908300" y="143304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18324</xdr:rowOff>
    </xdr:from>
    <xdr:to>
      <xdr:col>10</xdr:col>
      <xdr:colOff>165100</xdr:colOff>
      <xdr:row>83</xdr:row>
      <xdr:rowOff>119924</xdr:rowOff>
    </xdr:to>
    <xdr:sp macro="" textlink="">
      <xdr:nvSpPr>
        <xdr:cNvPr id="1032" name="楕円 1031">
          <a:extLst>
            <a:ext uri="{FF2B5EF4-FFF2-40B4-BE49-F238E27FC236}">
              <a16:creationId xmlns:a16="http://schemas.microsoft.com/office/drawing/2014/main" id="{62355D11-4F9F-4794-8AB5-C603B29061E1}"/>
            </a:ext>
          </a:extLst>
        </xdr:cNvPr>
        <xdr:cNvSpPr/>
      </xdr:nvSpPr>
      <xdr:spPr>
        <a:xfrm>
          <a:off x="1968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69124</xdr:rowOff>
    </xdr:from>
    <xdr:to>
      <xdr:col>15</xdr:col>
      <xdr:colOff>50800</xdr:colOff>
      <xdr:row>83</xdr:row>
      <xdr:rowOff>100149</xdr:rowOff>
    </xdr:to>
    <xdr:cxnSp macro="">
      <xdr:nvCxnSpPr>
        <xdr:cNvPr id="1033" name="直線コネクタ 1032">
          <a:extLst>
            <a:ext uri="{FF2B5EF4-FFF2-40B4-BE49-F238E27FC236}">
              <a16:creationId xmlns:a16="http://schemas.microsoft.com/office/drawing/2014/main" id="{B176CB95-8F9A-444F-B1F5-6043CA4C8CA0}"/>
            </a:ext>
          </a:extLst>
        </xdr:cNvPr>
        <xdr:cNvCxnSpPr/>
      </xdr:nvCxnSpPr>
      <xdr:spPr>
        <a:xfrm>
          <a:off x="2019300" y="142994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160382</xdr:rowOff>
    </xdr:from>
    <xdr:to>
      <xdr:col>6</xdr:col>
      <xdr:colOff>38100</xdr:colOff>
      <xdr:row>83</xdr:row>
      <xdr:rowOff>90532</xdr:rowOff>
    </xdr:to>
    <xdr:sp macro="" textlink="">
      <xdr:nvSpPr>
        <xdr:cNvPr id="1034" name="楕円 1033">
          <a:extLst>
            <a:ext uri="{FF2B5EF4-FFF2-40B4-BE49-F238E27FC236}">
              <a16:creationId xmlns:a16="http://schemas.microsoft.com/office/drawing/2014/main" id="{959A8425-7A8B-44C8-B9E0-734B00C2E096}"/>
            </a:ext>
          </a:extLst>
        </xdr:cNvPr>
        <xdr:cNvSpPr/>
      </xdr:nvSpPr>
      <xdr:spPr>
        <a:xfrm>
          <a:off x="107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39732</xdr:rowOff>
    </xdr:from>
    <xdr:to>
      <xdr:col>10</xdr:col>
      <xdr:colOff>114300</xdr:colOff>
      <xdr:row>83</xdr:row>
      <xdr:rowOff>69124</xdr:rowOff>
    </xdr:to>
    <xdr:cxnSp macro="">
      <xdr:nvCxnSpPr>
        <xdr:cNvPr id="1035" name="直線コネクタ 1034">
          <a:extLst>
            <a:ext uri="{FF2B5EF4-FFF2-40B4-BE49-F238E27FC236}">
              <a16:creationId xmlns:a16="http://schemas.microsoft.com/office/drawing/2014/main" id="{13EE2F7E-5575-42A2-A0B6-1398B3052E21}"/>
            </a:ext>
          </a:extLst>
        </xdr:cNvPr>
        <xdr:cNvCxnSpPr/>
      </xdr:nvCxnSpPr>
      <xdr:spPr>
        <a:xfrm>
          <a:off x="1130300" y="142700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1036" name="n_1aveValue【福祉施設】&#10;有形固定資産減価償却率">
          <a:extLst>
            <a:ext uri="{FF2B5EF4-FFF2-40B4-BE49-F238E27FC236}">
              <a16:creationId xmlns:a16="http://schemas.microsoft.com/office/drawing/2014/main" id="{56E6C262-F9FD-4F81-8761-61EAB44BE159}"/>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037" name="n_2aveValue【福祉施設】&#10;有形固定資産減価償却率">
          <a:extLst>
            <a:ext uri="{FF2B5EF4-FFF2-40B4-BE49-F238E27FC236}">
              <a16:creationId xmlns:a16="http://schemas.microsoft.com/office/drawing/2014/main" id="{9550D20E-C3EC-4D49-A02D-D8E2609D33A6}"/>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038" name="n_3aveValue【福祉施設】&#10;有形固定資産減価償却率">
          <a:extLst>
            <a:ext uri="{FF2B5EF4-FFF2-40B4-BE49-F238E27FC236}">
              <a16:creationId xmlns:a16="http://schemas.microsoft.com/office/drawing/2014/main" id="{2ECB5B1A-7CF9-4834-B6BA-812575F416B3}"/>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1039" name="n_4aveValue【福祉施設】&#10;有形固定資産減価償却率">
          <a:extLst>
            <a:ext uri="{FF2B5EF4-FFF2-40B4-BE49-F238E27FC236}">
              <a16:creationId xmlns:a16="http://schemas.microsoft.com/office/drawing/2014/main" id="{E91248D3-695E-452F-A8BB-1CC313C738AD}"/>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1040" name="n_1mainValue【福祉施設】&#10;有形固定資産減価償却率">
          <a:extLst>
            <a:ext uri="{FF2B5EF4-FFF2-40B4-BE49-F238E27FC236}">
              <a16:creationId xmlns:a16="http://schemas.microsoft.com/office/drawing/2014/main" id="{A6CA7468-CBF1-452F-99E6-76B3C8041033}"/>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1041" name="n_2mainValue【福祉施設】&#10;有形固定資産減価償却率">
          <a:extLst>
            <a:ext uri="{FF2B5EF4-FFF2-40B4-BE49-F238E27FC236}">
              <a16:creationId xmlns:a16="http://schemas.microsoft.com/office/drawing/2014/main" id="{C5FBB20D-59B7-40D8-BB79-6EDC52CB5991}"/>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111051</xdr:rowOff>
    </xdr:from>
    <xdr:ext cx="405111" cy="259045"/>
    <xdr:sp macro="" textlink="">
      <xdr:nvSpPr>
        <xdr:cNvPr id="1042" name="n_3mainValue【福祉施設】&#10;有形固定資産減価償却率">
          <a:extLst>
            <a:ext uri="{FF2B5EF4-FFF2-40B4-BE49-F238E27FC236}">
              <a16:creationId xmlns:a16="http://schemas.microsoft.com/office/drawing/2014/main" id="{74F9D36F-161D-4D4C-883B-1781CDDB0F42}"/>
            </a:ext>
          </a:extLst>
        </xdr:cNvPr>
        <xdr:cNvSpPr txBox="1"/>
      </xdr:nvSpPr>
      <xdr:spPr>
        <a:xfrm>
          <a:off x="1816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81659</xdr:rowOff>
    </xdr:from>
    <xdr:ext cx="405111" cy="259045"/>
    <xdr:sp macro="" textlink="">
      <xdr:nvSpPr>
        <xdr:cNvPr id="1043" name="n_4mainValue【福祉施設】&#10;有形固定資産減価償却率">
          <a:extLst>
            <a:ext uri="{FF2B5EF4-FFF2-40B4-BE49-F238E27FC236}">
              <a16:creationId xmlns:a16="http://schemas.microsoft.com/office/drawing/2014/main" id="{8A438F54-29B4-45D1-93E4-0D5E2A83ACF1}"/>
            </a:ext>
          </a:extLst>
        </xdr:cNvPr>
        <xdr:cNvSpPr txBox="1"/>
      </xdr:nvSpPr>
      <xdr:spPr>
        <a:xfrm>
          <a:off x="927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44" name="正方形/長方形 1043">
          <a:extLst>
            <a:ext uri="{FF2B5EF4-FFF2-40B4-BE49-F238E27FC236}">
              <a16:creationId xmlns:a16="http://schemas.microsoft.com/office/drawing/2014/main" id="{1DB20672-9510-40B7-B826-C599B81963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45" name="正方形/長方形 1044">
          <a:extLst>
            <a:ext uri="{FF2B5EF4-FFF2-40B4-BE49-F238E27FC236}">
              <a16:creationId xmlns:a16="http://schemas.microsoft.com/office/drawing/2014/main" id="{6D0B128A-7420-4990-8551-139968854E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046" name="正方形/長方形 1045">
          <a:extLst>
            <a:ext uri="{FF2B5EF4-FFF2-40B4-BE49-F238E27FC236}">
              <a16:creationId xmlns:a16="http://schemas.microsoft.com/office/drawing/2014/main" id="{CAF75500-1475-4933-8A63-B131221E53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047" name="正方形/長方形 1046">
          <a:extLst>
            <a:ext uri="{FF2B5EF4-FFF2-40B4-BE49-F238E27FC236}">
              <a16:creationId xmlns:a16="http://schemas.microsoft.com/office/drawing/2014/main" id="{D17C80AF-F027-47AB-ACA5-6F7DD62695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048" name="正方形/長方形 1047">
          <a:extLst>
            <a:ext uri="{FF2B5EF4-FFF2-40B4-BE49-F238E27FC236}">
              <a16:creationId xmlns:a16="http://schemas.microsoft.com/office/drawing/2014/main" id="{A1C35C6F-6514-4BFC-9508-917CAAF4EE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049" name="正方形/長方形 1048">
          <a:extLst>
            <a:ext uri="{FF2B5EF4-FFF2-40B4-BE49-F238E27FC236}">
              <a16:creationId xmlns:a16="http://schemas.microsoft.com/office/drawing/2014/main" id="{BB671F92-AC93-4C3E-B343-0150936D4C7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050" name="正方形/長方形 1049">
          <a:extLst>
            <a:ext uri="{FF2B5EF4-FFF2-40B4-BE49-F238E27FC236}">
              <a16:creationId xmlns:a16="http://schemas.microsoft.com/office/drawing/2014/main" id="{FFCFDAB8-38F3-400C-8299-DD25FE6B0F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051" name="正方形/長方形 1050">
          <a:extLst>
            <a:ext uri="{FF2B5EF4-FFF2-40B4-BE49-F238E27FC236}">
              <a16:creationId xmlns:a16="http://schemas.microsoft.com/office/drawing/2014/main" id="{383025C0-64F8-480F-A0D3-B77E61F2F17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052" name="テキスト ボックス 1051">
          <a:extLst>
            <a:ext uri="{FF2B5EF4-FFF2-40B4-BE49-F238E27FC236}">
              <a16:creationId xmlns:a16="http://schemas.microsoft.com/office/drawing/2014/main" id="{3F402DB0-BD36-420E-B8D7-27F988D88E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053" name="直線コネクタ 1052">
          <a:extLst>
            <a:ext uri="{FF2B5EF4-FFF2-40B4-BE49-F238E27FC236}">
              <a16:creationId xmlns:a16="http://schemas.microsoft.com/office/drawing/2014/main" id="{A580BB09-AACE-452D-BF3F-86AB7B95075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054" name="直線コネクタ 1053">
          <a:extLst>
            <a:ext uri="{FF2B5EF4-FFF2-40B4-BE49-F238E27FC236}">
              <a16:creationId xmlns:a16="http://schemas.microsoft.com/office/drawing/2014/main" id="{D2C4E7E3-F4A9-4150-8B93-1C2C83E3F49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055" name="テキスト ボックス 1054">
          <a:extLst>
            <a:ext uri="{FF2B5EF4-FFF2-40B4-BE49-F238E27FC236}">
              <a16:creationId xmlns:a16="http://schemas.microsoft.com/office/drawing/2014/main" id="{ACEEF952-2941-423A-A9D2-7A113D28935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056" name="直線コネクタ 1055">
          <a:extLst>
            <a:ext uri="{FF2B5EF4-FFF2-40B4-BE49-F238E27FC236}">
              <a16:creationId xmlns:a16="http://schemas.microsoft.com/office/drawing/2014/main" id="{74A3AF8F-0527-4995-9B61-CB4374E3738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057" name="テキスト ボックス 1056">
          <a:extLst>
            <a:ext uri="{FF2B5EF4-FFF2-40B4-BE49-F238E27FC236}">
              <a16:creationId xmlns:a16="http://schemas.microsoft.com/office/drawing/2014/main" id="{9E1351CD-CECE-4542-B777-4B737BA108F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058" name="直線コネクタ 1057">
          <a:extLst>
            <a:ext uri="{FF2B5EF4-FFF2-40B4-BE49-F238E27FC236}">
              <a16:creationId xmlns:a16="http://schemas.microsoft.com/office/drawing/2014/main" id="{D52C5DF6-E565-4C1B-BCF9-E896C8AFA73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059" name="テキスト ボックス 1058">
          <a:extLst>
            <a:ext uri="{FF2B5EF4-FFF2-40B4-BE49-F238E27FC236}">
              <a16:creationId xmlns:a16="http://schemas.microsoft.com/office/drawing/2014/main" id="{CD27065E-F01B-4D20-8355-132BCF9A8E0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060" name="直線コネクタ 1059">
          <a:extLst>
            <a:ext uri="{FF2B5EF4-FFF2-40B4-BE49-F238E27FC236}">
              <a16:creationId xmlns:a16="http://schemas.microsoft.com/office/drawing/2014/main" id="{A4F33619-A284-4018-8A06-3117BA405B9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061" name="テキスト ボックス 1060">
          <a:extLst>
            <a:ext uri="{FF2B5EF4-FFF2-40B4-BE49-F238E27FC236}">
              <a16:creationId xmlns:a16="http://schemas.microsoft.com/office/drawing/2014/main" id="{0345B45E-4FBD-45E1-87D2-BECFAB6B1CC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062" name="直線コネクタ 1061">
          <a:extLst>
            <a:ext uri="{FF2B5EF4-FFF2-40B4-BE49-F238E27FC236}">
              <a16:creationId xmlns:a16="http://schemas.microsoft.com/office/drawing/2014/main" id="{8F96A28F-9ACE-453D-9B9A-3AFE1631A44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063" name="テキスト ボックス 1062">
          <a:extLst>
            <a:ext uri="{FF2B5EF4-FFF2-40B4-BE49-F238E27FC236}">
              <a16:creationId xmlns:a16="http://schemas.microsoft.com/office/drawing/2014/main" id="{092CC5F8-D8A0-44EF-90E5-361C1F2B14F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064" name="直線コネクタ 1063">
          <a:extLst>
            <a:ext uri="{FF2B5EF4-FFF2-40B4-BE49-F238E27FC236}">
              <a16:creationId xmlns:a16="http://schemas.microsoft.com/office/drawing/2014/main" id="{CE856254-CFC3-4552-B526-4F9E770D168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065" name="テキスト ボックス 1064">
          <a:extLst>
            <a:ext uri="{FF2B5EF4-FFF2-40B4-BE49-F238E27FC236}">
              <a16:creationId xmlns:a16="http://schemas.microsoft.com/office/drawing/2014/main" id="{0FD1EDC5-CD07-4D07-A6C2-0884933B490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066" name="直線コネクタ 1065">
          <a:extLst>
            <a:ext uri="{FF2B5EF4-FFF2-40B4-BE49-F238E27FC236}">
              <a16:creationId xmlns:a16="http://schemas.microsoft.com/office/drawing/2014/main" id="{908EB525-3ED8-4A96-A89F-C62D24CC96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067" name="テキスト ボックス 1066">
          <a:extLst>
            <a:ext uri="{FF2B5EF4-FFF2-40B4-BE49-F238E27FC236}">
              <a16:creationId xmlns:a16="http://schemas.microsoft.com/office/drawing/2014/main" id="{F384FABD-CEEE-4289-A27E-FEC4C70708D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068" name="【福祉施設】&#10;一人当たり面積グラフ枠">
          <a:extLst>
            <a:ext uri="{FF2B5EF4-FFF2-40B4-BE49-F238E27FC236}">
              <a16:creationId xmlns:a16="http://schemas.microsoft.com/office/drawing/2014/main" id="{9CF69674-A393-4B40-ADBA-8FEBAAB65F5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069" name="直線コネクタ 1068">
          <a:extLst>
            <a:ext uri="{FF2B5EF4-FFF2-40B4-BE49-F238E27FC236}">
              <a16:creationId xmlns:a16="http://schemas.microsoft.com/office/drawing/2014/main" id="{83508F74-241C-4783-B842-F16DB667CDEB}"/>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070" name="【福祉施設】&#10;一人当たり面積最小値テキスト">
          <a:extLst>
            <a:ext uri="{FF2B5EF4-FFF2-40B4-BE49-F238E27FC236}">
              <a16:creationId xmlns:a16="http://schemas.microsoft.com/office/drawing/2014/main" id="{5D7C8954-83A1-4C77-9B08-3BC92CF51D14}"/>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071" name="直線コネクタ 1070">
          <a:extLst>
            <a:ext uri="{FF2B5EF4-FFF2-40B4-BE49-F238E27FC236}">
              <a16:creationId xmlns:a16="http://schemas.microsoft.com/office/drawing/2014/main" id="{7A2F2A24-933B-4C13-A76A-402B10B92F55}"/>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072" name="【福祉施設】&#10;一人当たり面積最大値テキスト">
          <a:extLst>
            <a:ext uri="{FF2B5EF4-FFF2-40B4-BE49-F238E27FC236}">
              <a16:creationId xmlns:a16="http://schemas.microsoft.com/office/drawing/2014/main" id="{C5105DEC-C9BD-4932-9EB0-C5D1F3A5213F}"/>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073" name="直線コネクタ 1072">
          <a:extLst>
            <a:ext uri="{FF2B5EF4-FFF2-40B4-BE49-F238E27FC236}">
              <a16:creationId xmlns:a16="http://schemas.microsoft.com/office/drawing/2014/main" id="{132DF7A5-D403-4EBC-AF47-A68D25FD0B85}"/>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1074" name="【福祉施設】&#10;一人当たり面積平均値テキスト">
          <a:extLst>
            <a:ext uri="{FF2B5EF4-FFF2-40B4-BE49-F238E27FC236}">
              <a16:creationId xmlns:a16="http://schemas.microsoft.com/office/drawing/2014/main" id="{05C48588-C91F-4D00-9AF4-DFF6EC123A2E}"/>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075" name="フローチャート: 判断 1074">
          <a:extLst>
            <a:ext uri="{FF2B5EF4-FFF2-40B4-BE49-F238E27FC236}">
              <a16:creationId xmlns:a16="http://schemas.microsoft.com/office/drawing/2014/main" id="{4FCA6224-F004-4211-A7B5-48222D10CA0E}"/>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076" name="フローチャート: 判断 1075">
          <a:extLst>
            <a:ext uri="{FF2B5EF4-FFF2-40B4-BE49-F238E27FC236}">
              <a16:creationId xmlns:a16="http://schemas.microsoft.com/office/drawing/2014/main" id="{14C8F842-CE1D-4F2B-82E9-7EFFB33B8DB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077" name="フローチャート: 判断 1076">
          <a:extLst>
            <a:ext uri="{FF2B5EF4-FFF2-40B4-BE49-F238E27FC236}">
              <a16:creationId xmlns:a16="http://schemas.microsoft.com/office/drawing/2014/main" id="{9889C0E9-3172-469F-BB70-2D2B490EDE38}"/>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078" name="フローチャート: 判断 1077">
          <a:extLst>
            <a:ext uri="{FF2B5EF4-FFF2-40B4-BE49-F238E27FC236}">
              <a16:creationId xmlns:a16="http://schemas.microsoft.com/office/drawing/2014/main" id="{E4D8B9B9-6957-4CF9-9CB3-01B7F70AF2D8}"/>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079" name="フローチャート: 判断 1078">
          <a:extLst>
            <a:ext uri="{FF2B5EF4-FFF2-40B4-BE49-F238E27FC236}">
              <a16:creationId xmlns:a16="http://schemas.microsoft.com/office/drawing/2014/main" id="{FDEF6341-50EA-43E6-9A32-116ACD11E4FA}"/>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080" name="テキスト ボックス 1079">
          <a:extLst>
            <a:ext uri="{FF2B5EF4-FFF2-40B4-BE49-F238E27FC236}">
              <a16:creationId xmlns:a16="http://schemas.microsoft.com/office/drawing/2014/main" id="{DCF4C05F-2FB5-4EBA-9342-E2B381E7788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081" name="テキスト ボックス 1080">
          <a:extLst>
            <a:ext uri="{FF2B5EF4-FFF2-40B4-BE49-F238E27FC236}">
              <a16:creationId xmlns:a16="http://schemas.microsoft.com/office/drawing/2014/main" id="{EBAFC8DA-8951-452B-8845-9EBF33D0268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082" name="テキスト ボックス 1081">
          <a:extLst>
            <a:ext uri="{FF2B5EF4-FFF2-40B4-BE49-F238E27FC236}">
              <a16:creationId xmlns:a16="http://schemas.microsoft.com/office/drawing/2014/main" id="{53BA0113-2193-49A1-92C7-0F1F32D3E8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083" name="テキスト ボックス 1082">
          <a:extLst>
            <a:ext uri="{FF2B5EF4-FFF2-40B4-BE49-F238E27FC236}">
              <a16:creationId xmlns:a16="http://schemas.microsoft.com/office/drawing/2014/main" id="{FF23F17E-A51C-454C-9AB2-6BB0EB65E1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084" name="テキスト ボックス 1083">
          <a:extLst>
            <a:ext uri="{FF2B5EF4-FFF2-40B4-BE49-F238E27FC236}">
              <a16:creationId xmlns:a16="http://schemas.microsoft.com/office/drawing/2014/main" id="{FD6BC216-3915-4D36-A64F-6BCE15BBCFE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23549</xdr:rowOff>
    </xdr:from>
    <xdr:to>
      <xdr:col>55</xdr:col>
      <xdr:colOff>50800</xdr:colOff>
      <xdr:row>85</xdr:row>
      <xdr:rowOff>125149</xdr:rowOff>
    </xdr:to>
    <xdr:sp macro="" textlink="">
      <xdr:nvSpPr>
        <xdr:cNvPr id="1085" name="楕円 1084">
          <a:extLst>
            <a:ext uri="{FF2B5EF4-FFF2-40B4-BE49-F238E27FC236}">
              <a16:creationId xmlns:a16="http://schemas.microsoft.com/office/drawing/2014/main" id="{635A762E-FBD9-4F60-9A47-5BB76965DF82}"/>
            </a:ext>
          </a:extLst>
        </xdr:cNvPr>
        <xdr:cNvSpPr/>
      </xdr:nvSpPr>
      <xdr:spPr>
        <a:xfrm>
          <a:off x="10426700" y="145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46426</xdr:rowOff>
    </xdr:from>
    <xdr:ext cx="469744" cy="259045"/>
    <xdr:sp macro="" textlink="">
      <xdr:nvSpPr>
        <xdr:cNvPr id="1086" name="【福祉施設】&#10;一人当たり面積該当値テキスト">
          <a:extLst>
            <a:ext uri="{FF2B5EF4-FFF2-40B4-BE49-F238E27FC236}">
              <a16:creationId xmlns:a16="http://schemas.microsoft.com/office/drawing/2014/main" id="{2F41B748-9301-40DF-9029-21B47C439500}"/>
            </a:ext>
          </a:extLst>
        </xdr:cNvPr>
        <xdr:cNvSpPr txBox="1"/>
      </xdr:nvSpPr>
      <xdr:spPr>
        <a:xfrm>
          <a:off x="10515600" y="144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29755</xdr:rowOff>
    </xdr:from>
    <xdr:to>
      <xdr:col>50</xdr:col>
      <xdr:colOff>165100</xdr:colOff>
      <xdr:row>85</xdr:row>
      <xdr:rowOff>131355</xdr:rowOff>
    </xdr:to>
    <xdr:sp macro="" textlink="">
      <xdr:nvSpPr>
        <xdr:cNvPr id="1087" name="楕円 1086">
          <a:extLst>
            <a:ext uri="{FF2B5EF4-FFF2-40B4-BE49-F238E27FC236}">
              <a16:creationId xmlns:a16="http://schemas.microsoft.com/office/drawing/2014/main" id="{6FED334E-666D-49C7-A267-2406A5EA9FD1}"/>
            </a:ext>
          </a:extLst>
        </xdr:cNvPr>
        <xdr:cNvSpPr/>
      </xdr:nvSpPr>
      <xdr:spPr>
        <a:xfrm>
          <a:off x="9588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74349</xdr:rowOff>
    </xdr:from>
    <xdr:to>
      <xdr:col>55</xdr:col>
      <xdr:colOff>0</xdr:colOff>
      <xdr:row>85</xdr:row>
      <xdr:rowOff>80555</xdr:rowOff>
    </xdr:to>
    <xdr:cxnSp macro="">
      <xdr:nvCxnSpPr>
        <xdr:cNvPr id="1088" name="直線コネクタ 1087">
          <a:extLst>
            <a:ext uri="{FF2B5EF4-FFF2-40B4-BE49-F238E27FC236}">
              <a16:creationId xmlns:a16="http://schemas.microsoft.com/office/drawing/2014/main" id="{7B0537D3-D4BA-4659-A68A-2CF7E511CAA0}"/>
            </a:ext>
          </a:extLst>
        </xdr:cNvPr>
        <xdr:cNvCxnSpPr/>
      </xdr:nvCxnSpPr>
      <xdr:spPr>
        <a:xfrm flipV="1">
          <a:off x="9639300" y="14647599"/>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39226</xdr:rowOff>
    </xdr:from>
    <xdr:to>
      <xdr:col>46</xdr:col>
      <xdr:colOff>38100</xdr:colOff>
      <xdr:row>85</xdr:row>
      <xdr:rowOff>140826</xdr:rowOff>
    </xdr:to>
    <xdr:sp macro="" textlink="">
      <xdr:nvSpPr>
        <xdr:cNvPr id="1089" name="楕円 1088">
          <a:extLst>
            <a:ext uri="{FF2B5EF4-FFF2-40B4-BE49-F238E27FC236}">
              <a16:creationId xmlns:a16="http://schemas.microsoft.com/office/drawing/2014/main" id="{EC6CA646-F19E-4F8F-AC40-4331D3CB22DF}"/>
            </a:ext>
          </a:extLst>
        </xdr:cNvPr>
        <xdr:cNvSpPr/>
      </xdr:nvSpPr>
      <xdr:spPr>
        <a:xfrm>
          <a:off x="8699500" y="146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80555</xdr:rowOff>
    </xdr:from>
    <xdr:to>
      <xdr:col>50</xdr:col>
      <xdr:colOff>114300</xdr:colOff>
      <xdr:row>85</xdr:row>
      <xdr:rowOff>90026</xdr:rowOff>
    </xdr:to>
    <xdr:cxnSp macro="">
      <xdr:nvCxnSpPr>
        <xdr:cNvPr id="1090" name="直線コネクタ 1089">
          <a:extLst>
            <a:ext uri="{FF2B5EF4-FFF2-40B4-BE49-F238E27FC236}">
              <a16:creationId xmlns:a16="http://schemas.microsoft.com/office/drawing/2014/main" id="{16F4F52E-F4B4-42FE-85B3-C9925D645B6E}"/>
            </a:ext>
          </a:extLst>
        </xdr:cNvPr>
        <xdr:cNvCxnSpPr/>
      </xdr:nvCxnSpPr>
      <xdr:spPr>
        <a:xfrm flipV="1">
          <a:off x="8750300" y="14653805"/>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44777</xdr:rowOff>
    </xdr:from>
    <xdr:to>
      <xdr:col>41</xdr:col>
      <xdr:colOff>101600</xdr:colOff>
      <xdr:row>85</xdr:row>
      <xdr:rowOff>146377</xdr:rowOff>
    </xdr:to>
    <xdr:sp macro="" textlink="">
      <xdr:nvSpPr>
        <xdr:cNvPr id="1091" name="楕円 1090">
          <a:extLst>
            <a:ext uri="{FF2B5EF4-FFF2-40B4-BE49-F238E27FC236}">
              <a16:creationId xmlns:a16="http://schemas.microsoft.com/office/drawing/2014/main" id="{2611014A-8267-48F5-900C-47C4E7B9FE5A}"/>
            </a:ext>
          </a:extLst>
        </xdr:cNvPr>
        <xdr:cNvSpPr/>
      </xdr:nvSpPr>
      <xdr:spPr>
        <a:xfrm>
          <a:off x="7810500" y="146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90026</xdr:rowOff>
    </xdr:from>
    <xdr:to>
      <xdr:col>45</xdr:col>
      <xdr:colOff>177800</xdr:colOff>
      <xdr:row>85</xdr:row>
      <xdr:rowOff>95577</xdr:rowOff>
    </xdr:to>
    <xdr:cxnSp macro="">
      <xdr:nvCxnSpPr>
        <xdr:cNvPr id="1092" name="直線コネクタ 1091">
          <a:extLst>
            <a:ext uri="{FF2B5EF4-FFF2-40B4-BE49-F238E27FC236}">
              <a16:creationId xmlns:a16="http://schemas.microsoft.com/office/drawing/2014/main" id="{7335BA56-D37F-4240-8B3D-C440A210845D}"/>
            </a:ext>
          </a:extLst>
        </xdr:cNvPr>
        <xdr:cNvCxnSpPr/>
      </xdr:nvCxnSpPr>
      <xdr:spPr>
        <a:xfrm flipV="1">
          <a:off x="7861300" y="14663276"/>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51308</xdr:rowOff>
    </xdr:from>
    <xdr:to>
      <xdr:col>36</xdr:col>
      <xdr:colOff>165100</xdr:colOff>
      <xdr:row>85</xdr:row>
      <xdr:rowOff>152908</xdr:rowOff>
    </xdr:to>
    <xdr:sp macro="" textlink="">
      <xdr:nvSpPr>
        <xdr:cNvPr id="1093" name="楕円 1092">
          <a:extLst>
            <a:ext uri="{FF2B5EF4-FFF2-40B4-BE49-F238E27FC236}">
              <a16:creationId xmlns:a16="http://schemas.microsoft.com/office/drawing/2014/main" id="{7CAD6FF5-1436-4466-9D15-729A076F8B96}"/>
            </a:ext>
          </a:extLst>
        </xdr:cNvPr>
        <xdr:cNvSpPr/>
      </xdr:nvSpPr>
      <xdr:spPr>
        <a:xfrm>
          <a:off x="6921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95577</xdr:rowOff>
    </xdr:from>
    <xdr:to>
      <xdr:col>41</xdr:col>
      <xdr:colOff>50800</xdr:colOff>
      <xdr:row>85</xdr:row>
      <xdr:rowOff>102108</xdr:rowOff>
    </xdr:to>
    <xdr:cxnSp macro="">
      <xdr:nvCxnSpPr>
        <xdr:cNvPr id="1094" name="直線コネクタ 1093">
          <a:extLst>
            <a:ext uri="{FF2B5EF4-FFF2-40B4-BE49-F238E27FC236}">
              <a16:creationId xmlns:a16="http://schemas.microsoft.com/office/drawing/2014/main" id="{EA518761-70AF-4579-9635-E4FBAA967EE0}"/>
            </a:ext>
          </a:extLst>
        </xdr:cNvPr>
        <xdr:cNvCxnSpPr/>
      </xdr:nvCxnSpPr>
      <xdr:spPr>
        <a:xfrm flipV="1">
          <a:off x="6972300" y="146688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1095" name="n_1aveValue【福祉施設】&#10;一人当たり面積">
          <a:extLst>
            <a:ext uri="{FF2B5EF4-FFF2-40B4-BE49-F238E27FC236}">
              <a16:creationId xmlns:a16="http://schemas.microsoft.com/office/drawing/2014/main" id="{BF78E672-785F-4CBD-A71F-22458D751C2C}"/>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1096" name="n_2aveValue【福祉施設】&#10;一人当たり面積">
          <a:extLst>
            <a:ext uri="{FF2B5EF4-FFF2-40B4-BE49-F238E27FC236}">
              <a16:creationId xmlns:a16="http://schemas.microsoft.com/office/drawing/2014/main" id="{8EA25145-14FA-428F-8AEA-C53E25545321}"/>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1097" name="n_3aveValue【福祉施設】&#10;一人当たり面積">
          <a:extLst>
            <a:ext uri="{FF2B5EF4-FFF2-40B4-BE49-F238E27FC236}">
              <a16:creationId xmlns:a16="http://schemas.microsoft.com/office/drawing/2014/main" id="{65FF53CC-D314-4044-92F8-EDC2FED98E34}"/>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1098" name="n_4aveValue【福祉施設】&#10;一人当たり面積">
          <a:extLst>
            <a:ext uri="{FF2B5EF4-FFF2-40B4-BE49-F238E27FC236}">
              <a16:creationId xmlns:a16="http://schemas.microsoft.com/office/drawing/2014/main" id="{05AA0089-2185-47A5-A52D-119E3C5B9BB8}"/>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122482</xdr:rowOff>
    </xdr:from>
    <xdr:ext cx="469744" cy="259045"/>
    <xdr:sp macro="" textlink="">
      <xdr:nvSpPr>
        <xdr:cNvPr id="1099" name="n_1mainValue【福祉施設】&#10;一人当たり面積">
          <a:extLst>
            <a:ext uri="{FF2B5EF4-FFF2-40B4-BE49-F238E27FC236}">
              <a16:creationId xmlns:a16="http://schemas.microsoft.com/office/drawing/2014/main" id="{E3CA78FC-8CA3-4110-B5FC-8502CA311005}"/>
            </a:ext>
          </a:extLst>
        </xdr:cNvPr>
        <xdr:cNvSpPr txBox="1"/>
      </xdr:nvSpPr>
      <xdr:spPr>
        <a:xfrm>
          <a:off x="9391727" y="1469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131953</xdr:rowOff>
    </xdr:from>
    <xdr:ext cx="469744" cy="259045"/>
    <xdr:sp macro="" textlink="">
      <xdr:nvSpPr>
        <xdr:cNvPr id="1100" name="n_2mainValue【福祉施設】&#10;一人当たり面積">
          <a:extLst>
            <a:ext uri="{FF2B5EF4-FFF2-40B4-BE49-F238E27FC236}">
              <a16:creationId xmlns:a16="http://schemas.microsoft.com/office/drawing/2014/main" id="{08545156-B329-44E0-A960-AFA82A619D15}"/>
            </a:ext>
          </a:extLst>
        </xdr:cNvPr>
        <xdr:cNvSpPr txBox="1"/>
      </xdr:nvSpPr>
      <xdr:spPr>
        <a:xfrm>
          <a:off x="8515427" y="147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137504</xdr:rowOff>
    </xdr:from>
    <xdr:ext cx="469744" cy="259045"/>
    <xdr:sp macro="" textlink="">
      <xdr:nvSpPr>
        <xdr:cNvPr id="1101" name="n_3mainValue【福祉施設】&#10;一人当たり面積">
          <a:extLst>
            <a:ext uri="{FF2B5EF4-FFF2-40B4-BE49-F238E27FC236}">
              <a16:creationId xmlns:a16="http://schemas.microsoft.com/office/drawing/2014/main" id="{E2FE89D2-82F1-4F66-847D-D3847C443226}"/>
            </a:ext>
          </a:extLst>
        </xdr:cNvPr>
        <xdr:cNvSpPr txBox="1"/>
      </xdr:nvSpPr>
      <xdr:spPr>
        <a:xfrm>
          <a:off x="7626427" y="1471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144035</xdr:rowOff>
    </xdr:from>
    <xdr:ext cx="469744" cy="259045"/>
    <xdr:sp macro="" textlink="">
      <xdr:nvSpPr>
        <xdr:cNvPr id="1102" name="n_4mainValue【福祉施設】&#10;一人当たり面積">
          <a:extLst>
            <a:ext uri="{FF2B5EF4-FFF2-40B4-BE49-F238E27FC236}">
              <a16:creationId xmlns:a16="http://schemas.microsoft.com/office/drawing/2014/main" id="{9308F168-AF9F-43FD-BC00-387FF80E19E5}"/>
            </a:ext>
          </a:extLst>
        </xdr:cNvPr>
        <xdr:cNvSpPr txBox="1"/>
      </xdr:nvSpPr>
      <xdr:spPr>
        <a:xfrm>
          <a:off x="6737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103" name="正方形/長方形 1102">
          <a:extLst>
            <a:ext uri="{FF2B5EF4-FFF2-40B4-BE49-F238E27FC236}">
              <a16:creationId xmlns:a16="http://schemas.microsoft.com/office/drawing/2014/main" id="{8B4A1B2F-E957-4EBB-B022-EDB0F06067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104" name="正方形/長方形 1103">
          <a:extLst>
            <a:ext uri="{FF2B5EF4-FFF2-40B4-BE49-F238E27FC236}">
              <a16:creationId xmlns:a16="http://schemas.microsoft.com/office/drawing/2014/main" id="{631249BA-56DA-4C8D-B2DF-3AC141F03F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105" name="正方形/長方形 1104">
          <a:extLst>
            <a:ext uri="{FF2B5EF4-FFF2-40B4-BE49-F238E27FC236}">
              <a16:creationId xmlns:a16="http://schemas.microsoft.com/office/drawing/2014/main" id="{5373F419-E554-48A0-AA9B-D79CF7E40E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106" name="正方形/長方形 1105">
          <a:extLst>
            <a:ext uri="{FF2B5EF4-FFF2-40B4-BE49-F238E27FC236}">
              <a16:creationId xmlns:a16="http://schemas.microsoft.com/office/drawing/2014/main" id="{49B26991-4924-499D-8BA8-DCC6EDEDAB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107" name="正方形/長方形 1106">
          <a:extLst>
            <a:ext uri="{FF2B5EF4-FFF2-40B4-BE49-F238E27FC236}">
              <a16:creationId xmlns:a16="http://schemas.microsoft.com/office/drawing/2014/main" id="{89FC1626-9306-4080-83D0-994FD1E3D7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108" name="正方形/長方形 1107">
          <a:extLst>
            <a:ext uri="{FF2B5EF4-FFF2-40B4-BE49-F238E27FC236}">
              <a16:creationId xmlns:a16="http://schemas.microsoft.com/office/drawing/2014/main" id="{88036085-1D6F-4FC6-A6EC-DD82B26A86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109" name="正方形/長方形 1108">
          <a:extLst>
            <a:ext uri="{FF2B5EF4-FFF2-40B4-BE49-F238E27FC236}">
              <a16:creationId xmlns:a16="http://schemas.microsoft.com/office/drawing/2014/main" id="{F89326EC-2988-4DF5-9F80-75AE3BF5C2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110" name="正方形/長方形 1109">
          <a:extLst>
            <a:ext uri="{FF2B5EF4-FFF2-40B4-BE49-F238E27FC236}">
              <a16:creationId xmlns:a16="http://schemas.microsoft.com/office/drawing/2014/main" id="{C5BEB306-AED0-44CE-9EE4-CB3C8CAA23B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111" name="正方形/長方形 1110">
          <a:extLst>
            <a:ext uri="{FF2B5EF4-FFF2-40B4-BE49-F238E27FC236}">
              <a16:creationId xmlns:a16="http://schemas.microsoft.com/office/drawing/2014/main" id="{D3212887-EF5B-4BE7-A2C1-3CD81160A4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112" name="正方形/長方形 1111">
          <a:extLst>
            <a:ext uri="{FF2B5EF4-FFF2-40B4-BE49-F238E27FC236}">
              <a16:creationId xmlns:a16="http://schemas.microsoft.com/office/drawing/2014/main" id="{DFD414ED-84B4-4651-960B-9AAD8EC18C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113" name="正方形/長方形 1112">
          <a:extLst>
            <a:ext uri="{FF2B5EF4-FFF2-40B4-BE49-F238E27FC236}">
              <a16:creationId xmlns:a16="http://schemas.microsoft.com/office/drawing/2014/main" id="{C166AE59-BD67-452C-89C2-CBFADF87177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114" name="正方形/長方形 1113">
          <a:extLst>
            <a:ext uri="{FF2B5EF4-FFF2-40B4-BE49-F238E27FC236}">
              <a16:creationId xmlns:a16="http://schemas.microsoft.com/office/drawing/2014/main" id="{AA62C2BF-FFC1-49AE-B7ED-ED2DD87958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115" name="正方形/長方形 1114">
          <a:extLst>
            <a:ext uri="{FF2B5EF4-FFF2-40B4-BE49-F238E27FC236}">
              <a16:creationId xmlns:a16="http://schemas.microsoft.com/office/drawing/2014/main" id="{C7C65724-3B59-47A0-B036-FBB00EE29B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116" name="正方形/長方形 1115">
          <a:extLst>
            <a:ext uri="{FF2B5EF4-FFF2-40B4-BE49-F238E27FC236}">
              <a16:creationId xmlns:a16="http://schemas.microsoft.com/office/drawing/2014/main" id="{CF4E1D92-4F89-405A-AE41-03D206C3FC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117" name="正方形/長方形 1116">
          <a:extLst>
            <a:ext uri="{FF2B5EF4-FFF2-40B4-BE49-F238E27FC236}">
              <a16:creationId xmlns:a16="http://schemas.microsoft.com/office/drawing/2014/main" id="{C0E2D0BE-1CC4-42D7-935E-18DE89982B4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118" name="正方形/長方形 1117">
          <a:extLst>
            <a:ext uri="{FF2B5EF4-FFF2-40B4-BE49-F238E27FC236}">
              <a16:creationId xmlns:a16="http://schemas.microsoft.com/office/drawing/2014/main" id="{B86B13A3-79B3-40DE-AE1D-D7D3B47115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119" name="正方形/長方形 1118">
          <a:extLst>
            <a:ext uri="{FF2B5EF4-FFF2-40B4-BE49-F238E27FC236}">
              <a16:creationId xmlns:a16="http://schemas.microsoft.com/office/drawing/2014/main" id="{9A9F78A5-3DF6-48E2-8EB5-E17644F7C9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120" name="正方形/長方形 1119">
          <a:extLst>
            <a:ext uri="{FF2B5EF4-FFF2-40B4-BE49-F238E27FC236}">
              <a16:creationId xmlns:a16="http://schemas.microsoft.com/office/drawing/2014/main" id="{DBF5E5B8-7C3E-4AA5-9E2B-759087AFF7C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121" name="正方形/長方形 1120">
          <a:extLst>
            <a:ext uri="{FF2B5EF4-FFF2-40B4-BE49-F238E27FC236}">
              <a16:creationId xmlns:a16="http://schemas.microsoft.com/office/drawing/2014/main" id="{821ED9B3-9FBB-462C-9F13-21382FBF478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122" name="正方形/長方形 1121">
          <a:extLst>
            <a:ext uri="{FF2B5EF4-FFF2-40B4-BE49-F238E27FC236}">
              <a16:creationId xmlns:a16="http://schemas.microsoft.com/office/drawing/2014/main" id="{336892BC-82F2-4B56-AABF-E4EC9FD234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123" name="正方形/長方形 1122">
          <a:extLst>
            <a:ext uri="{FF2B5EF4-FFF2-40B4-BE49-F238E27FC236}">
              <a16:creationId xmlns:a16="http://schemas.microsoft.com/office/drawing/2014/main" id="{9E77695C-405A-4054-A00E-76D78AA42D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124" name="正方形/長方形 1123">
          <a:extLst>
            <a:ext uri="{FF2B5EF4-FFF2-40B4-BE49-F238E27FC236}">
              <a16:creationId xmlns:a16="http://schemas.microsoft.com/office/drawing/2014/main" id="{31533F21-B241-48D2-B6A2-7F9C8C1CED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125" name="正方形/長方形 1124">
          <a:extLst>
            <a:ext uri="{FF2B5EF4-FFF2-40B4-BE49-F238E27FC236}">
              <a16:creationId xmlns:a16="http://schemas.microsoft.com/office/drawing/2014/main" id="{FB7CB443-9636-42B8-8962-E483164805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126" name="正方形/長方形 1125">
          <a:extLst>
            <a:ext uri="{FF2B5EF4-FFF2-40B4-BE49-F238E27FC236}">
              <a16:creationId xmlns:a16="http://schemas.microsoft.com/office/drawing/2014/main" id="{E3EA346C-3DB4-4464-A94E-AEC89E0378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127" name="テキスト ボックス 1126">
          <a:extLst>
            <a:ext uri="{FF2B5EF4-FFF2-40B4-BE49-F238E27FC236}">
              <a16:creationId xmlns:a16="http://schemas.microsoft.com/office/drawing/2014/main" id="{09A9E2CA-5302-4A74-A08B-71178942D82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128" name="直線コネクタ 1127">
          <a:extLst>
            <a:ext uri="{FF2B5EF4-FFF2-40B4-BE49-F238E27FC236}">
              <a16:creationId xmlns:a16="http://schemas.microsoft.com/office/drawing/2014/main" id="{248A71B9-29BC-4015-A746-7ECDC87642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129" name="テキスト ボックス 1128">
          <a:extLst>
            <a:ext uri="{FF2B5EF4-FFF2-40B4-BE49-F238E27FC236}">
              <a16:creationId xmlns:a16="http://schemas.microsoft.com/office/drawing/2014/main" id="{55D73D0D-97A3-4D48-854B-9E025099D77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130" name="直線コネクタ 1129">
          <a:extLst>
            <a:ext uri="{FF2B5EF4-FFF2-40B4-BE49-F238E27FC236}">
              <a16:creationId xmlns:a16="http://schemas.microsoft.com/office/drawing/2014/main" id="{B5C26C33-6C57-4742-BFE2-02059CBBCF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131" name="テキスト ボックス 1130">
          <a:extLst>
            <a:ext uri="{FF2B5EF4-FFF2-40B4-BE49-F238E27FC236}">
              <a16:creationId xmlns:a16="http://schemas.microsoft.com/office/drawing/2014/main" id="{E62C8C32-D3AB-45B4-8738-0F7C0C6228E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32" name="直線コネクタ 1131">
          <a:extLst>
            <a:ext uri="{FF2B5EF4-FFF2-40B4-BE49-F238E27FC236}">
              <a16:creationId xmlns:a16="http://schemas.microsoft.com/office/drawing/2014/main" id="{8C3405D7-F5E7-4F04-B400-AFC0BEB1C27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33" name="テキスト ボックス 1132">
          <a:extLst>
            <a:ext uri="{FF2B5EF4-FFF2-40B4-BE49-F238E27FC236}">
              <a16:creationId xmlns:a16="http://schemas.microsoft.com/office/drawing/2014/main" id="{D0688EA5-E5A8-45E9-9D4E-80A67F2D74C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34" name="直線コネクタ 1133">
          <a:extLst>
            <a:ext uri="{FF2B5EF4-FFF2-40B4-BE49-F238E27FC236}">
              <a16:creationId xmlns:a16="http://schemas.microsoft.com/office/drawing/2014/main" id="{09382495-0029-4454-975D-E5FA80BC0FD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5" name="テキスト ボックス 1134">
          <a:extLst>
            <a:ext uri="{FF2B5EF4-FFF2-40B4-BE49-F238E27FC236}">
              <a16:creationId xmlns:a16="http://schemas.microsoft.com/office/drawing/2014/main" id="{04C4B946-2E40-44AD-AAAE-6E2172FC53E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36" name="直線コネクタ 1135">
          <a:extLst>
            <a:ext uri="{FF2B5EF4-FFF2-40B4-BE49-F238E27FC236}">
              <a16:creationId xmlns:a16="http://schemas.microsoft.com/office/drawing/2014/main" id="{70D79514-1217-4CE2-961E-D739834314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37" name="テキスト ボックス 1136">
          <a:extLst>
            <a:ext uri="{FF2B5EF4-FFF2-40B4-BE49-F238E27FC236}">
              <a16:creationId xmlns:a16="http://schemas.microsoft.com/office/drawing/2014/main" id="{B201E8C5-96B1-4027-91AA-49F74AC35F9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38" name="直線コネクタ 1137">
          <a:extLst>
            <a:ext uri="{FF2B5EF4-FFF2-40B4-BE49-F238E27FC236}">
              <a16:creationId xmlns:a16="http://schemas.microsoft.com/office/drawing/2014/main" id="{5FBF37AA-7E03-4D84-9706-01BA3B5CEA9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39" name="テキスト ボックス 1138">
          <a:extLst>
            <a:ext uri="{FF2B5EF4-FFF2-40B4-BE49-F238E27FC236}">
              <a16:creationId xmlns:a16="http://schemas.microsoft.com/office/drawing/2014/main" id="{5F3F38A5-2A99-4ED8-A7D7-CB5D313E381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40" name="直線コネクタ 1139">
          <a:extLst>
            <a:ext uri="{FF2B5EF4-FFF2-40B4-BE49-F238E27FC236}">
              <a16:creationId xmlns:a16="http://schemas.microsoft.com/office/drawing/2014/main" id="{7640257B-CB78-4E98-9C5D-7ED839F588D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41" name="テキスト ボックス 1140">
          <a:extLst>
            <a:ext uri="{FF2B5EF4-FFF2-40B4-BE49-F238E27FC236}">
              <a16:creationId xmlns:a16="http://schemas.microsoft.com/office/drawing/2014/main" id="{31B928B0-F0B4-4EB7-939A-2D026227B52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42" name="直線コネクタ 1141">
          <a:extLst>
            <a:ext uri="{FF2B5EF4-FFF2-40B4-BE49-F238E27FC236}">
              <a16:creationId xmlns:a16="http://schemas.microsoft.com/office/drawing/2014/main" id="{6C33620C-CA29-4D54-97BD-8B750170D2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143" name="【一般廃棄物処理施設】&#10;有形固定資産減価償却率グラフ枠">
          <a:extLst>
            <a:ext uri="{FF2B5EF4-FFF2-40B4-BE49-F238E27FC236}">
              <a16:creationId xmlns:a16="http://schemas.microsoft.com/office/drawing/2014/main" id="{8C0834A8-BA65-4171-B3E5-B7C397897A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1144" name="直線コネクタ 1143">
          <a:extLst>
            <a:ext uri="{FF2B5EF4-FFF2-40B4-BE49-F238E27FC236}">
              <a16:creationId xmlns:a16="http://schemas.microsoft.com/office/drawing/2014/main" id="{4C989DBD-A7E6-469C-9671-796225D6EEF7}"/>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145" name="【一般廃棄物処理施設】&#10;有形固定資産減価償却率最小値テキスト">
          <a:extLst>
            <a:ext uri="{FF2B5EF4-FFF2-40B4-BE49-F238E27FC236}">
              <a16:creationId xmlns:a16="http://schemas.microsoft.com/office/drawing/2014/main" id="{5703432C-5C84-4377-A716-2659B4AEADC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146" name="直線コネクタ 1145">
          <a:extLst>
            <a:ext uri="{FF2B5EF4-FFF2-40B4-BE49-F238E27FC236}">
              <a16:creationId xmlns:a16="http://schemas.microsoft.com/office/drawing/2014/main" id="{3A64FB99-2CB1-4F57-AFBC-DFEE8E18D55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1147" name="【一般廃棄物処理施設】&#10;有形固定資産減価償却率最大値テキスト">
          <a:extLst>
            <a:ext uri="{FF2B5EF4-FFF2-40B4-BE49-F238E27FC236}">
              <a16:creationId xmlns:a16="http://schemas.microsoft.com/office/drawing/2014/main" id="{6DB4BD54-6DA9-489F-B4E7-1B3A82976044}"/>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1148" name="直線コネクタ 1147">
          <a:extLst>
            <a:ext uri="{FF2B5EF4-FFF2-40B4-BE49-F238E27FC236}">
              <a16:creationId xmlns:a16="http://schemas.microsoft.com/office/drawing/2014/main" id="{138F7ADD-A7D8-4AE6-8CBA-2CC9C1E567A4}"/>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1149" name="【一般廃棄物処理施設】&#10;有形固定資産減価償却率平均値テキスト">
          <a:extLst>
            <a:ext uri="{FF2B5EF4-FFF2-40B4-BE49-F238E27FC236}">
              <a16:creationId xmlns:a16="http://schemas.microsoft.com/office/drawing/2014/main" id="{D546F16A-72B6-49A7-9070-C937C0802434}"/>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1150" name="フローチャート: 判断 1149">
          <a:extLst>
            <a:ext uri="{FF2B5EF4-FFF2-40B4-BE49-F238E27FC236}">
              <a16:creationId xmlns:a16="http://schemas.microsoft.com/office/drawing/2014/main" id="{FEC28474-E5F9-464D-A10D-27B12D46F3FB}"/>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1151" name="フローチャート: 判断 1150">
          <a:extLst>
            <a:ext uri="{FF2B5EF4-FFF2-40B4-BE49-F238E27FC236}">
              <a16:creationId xmlns:a16="http://schemas.microsoft.com/office/drawing/2014/main" id="{E5D07263-D18F-4A88-AD30-1E78305329EB}"/>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1152" name="フローチャート: 判断 1151">
          <a:extLst>
            <a:ext uri="{FF2B5EF4-FFF2-40B4-BE49-F238E27FC236}">
              <a16:creationId xmlns:a16="http://schemas.microsoft.com/office/drawing/2014/main" id="{E9146CEA-11E0-42B6-942B-61CF4B80DF1A}"/>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1153" name="フローチャート: 判断 1152">
          <a:extLst>
            <a:ext uri="{FF2B5EF4-FFF2-40B4-BE49-F238E27FC236}">
              <a16:creationId xmlns:a16="http://schemas.microsoft.com/office/drawing/2014/main" id="{65F7EEC4-39F7-4450-90B8-30D5B1DE88B8}"/>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1154" name="フローチャート: 判断 1153">
          <a:extLst>
            <a:ext uri="{FF2B5EF4-FFF2-40B4-BE49-F238E27FC236}">
              <a16:creationId xmlns:a16="http://schemas.microsoft.com/office/drawing/2014/main" id="{43BA6085-292A-4E59-B5CF-401C3083DBC6}"/>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155" name="テキスト ボックス 1154">
          <a:extLst>
            <a:ext uri="{FF2B5EF4-FFF2-40B4-BE49-F238E27FC236}">
              <a16:creationId xmlns:a16="http://schemas.microsoft.com/office/drawing/2014/main" id="{0048A6EB-48F1-4A80-B461-56B3B91500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156" name="テキスト ボックス 1155">
          <a:extLst>
            <a:ext uri="{FF2B5EF4-FFF2-40B4-BE49-F238E27FC236}">
              <a16:creationId xmlns:a16="http://schemas.microsoft.com/office/drawing/2014/main" id="{FF940785-F25C-4246-94E0-D0D854BEF8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157" name="テキスト ボックス 1156">
          <a:extLst>
            <a:ext uri="{FF2B5EF4-FFF2-40B4-BE49-F238E27FC236}">
              <a16:creationId xmlns:a16="http://schemas.microsoft.com/office/drawing/2014/main" id="{40AAF59F-2810-419F-A61C-2BE1A3765E8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158" name="テキスト ボックス 1157">
          <a:extLst>
            <a:ext uri="{FF2B5EF4-FFF2-40B4-BE49-F238E27FC236}">
              <a16:creationId xmlns:a16="http://schemas.microsoft.com/office/drawing/2014/main" id="{D7EAB05D-1630-4619-B37D-1CF5A5A497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159" name="テキスト ボックス 1158">
          <a:extLst>
            <a:ext uri="{FF2B5EF4-FFF2-40B4-BE49-F238E27FC236}">
              <a16:creationId xmlns:a16="http://schemas.microsoft.com/office/drawing/2014/main" id="{591FA2FC-362A-47DB-AC03-BC11A24DA5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53158</xdr:rowOff>
    </xdr:from>
    <xdr:to>
      <xdr:col>67</xdr:col>
      <xdr:colOff>101600</xdr:colOff>
      <xdr:row>37</xdr:row>
      <xdr:rowOff>154758</xdr:rowOff>
    </xdr:to>
    <xdr:sp macro="" textlink="">
      <xdr:nvSpPr>
        <xdr:cNvPr id="1160" name="楕円 1159">
          <a:extLst>
            <a:ext uri="{FF2B5EF4-FFF2-40B4-BE49-F238E27FC236}">
              <a16:creationId xmlns:a16="http://schemas.microsoft.com/office/drawing/2014/main" id="{56D8A406-29FE-4185-9343-A9982EBFE18E}"/>
            </a:ext>
          </a:extLst>
        </xdr:cNvPr>
        <xdr:cNvSpPr/>
      </xdr:nvSpPr>
      <xdr:spPr>
        <a:xfrm>
          <a:off x="12763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148426</xdr:rowOff>
    </xdr:from>
    <xdr:ext cx="405111" cy="259045"/>
    <xdr:sp macro="" textlink="">
      <xdr:nvSpPr>
        <xdr:cNvPr id="1161" name="n_1aveValue【一般廃棄物処理施設】&#10;有形固定資産減価償却率">
          <a:extLst>
            <a:ext uri="{FF2B5EF4-FFF2-40B4-BE49-F238E27FC236}">
              <a16:creationId xmlns:a16="http://schemas.microsoft.com/office/drawing/2014/main" id="{A497CD0F-8F83-42A7-9CD7-CB9F96A32B7F}"/>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1162" name="n_2aveValue【一般廃棄物処理施設】&#10;有形固定資産減価償却率">
          <a:extLst>
            <a:ext uri="{FF2B5EF4-FFF2-40B4-BE49-F238E27FC236}">
              <a16:creationId xmlns:a16="http://schemas.microsoft.com/office/drawing/2014/main" id="{6C66C276-1B22-4C36-BB16-A0CAF9C57667}"/>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1163" name="n_3aveValue【一般廃棄物処理施設】&#10;有形固定資産減価償却率">
          <a:extLst>
            <a:ext uri="{FF2B5EF4-FFF2-40B4-BE49-F238E27FC236}">
              <a16:creationId xmlns:a16="http://schemas.microsoft.com/office/drawing/2014/main" id="{AFAE87EE-E000-44CD-A71E-83FD3D67AB05}"/>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1164" name="n_4aveValue【一般廃棄物処理施設】&#10;有形固定資産減価償却率">
          <a:extLst>
            <a:ext uri="{FF2B5EF4-FFF2-40B4-BE49-F238E27FC236}">
              <a16:creationId xmlns:a16="http://schemas.microsoft.com/office/drawing/2014/main" id="{7DCEF4A7-30C1-45F8-B70D-1001651914E6}"/>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171285</xdr:rowOff>
    </xdr:from>
    <xdr:ext cx="405111" cy="259045"/>
    <xdr:sp macro="" textlink="">
      <xdr:nvSpPr>
        <xdr:cNvPr id="1165" name="n_4mainValue【一般廃棄物処理施設】&#10;有形固定資産減価償却率">
          <a:extLst>
            <a:ext uri="{FF2B5EF4-FFF2-40B4-BE49-F238E27FC236}">
              <a16:creationId xmlns:a16="http://schemas.microsoft.com/office/drawing/2014/main" id="{63E72E4E-5740-444C-9E72-606BCB9CB707}"/>
            </a:ext>
          </a:extLst>
        </xdr:cNvPr>
        <xdr:cNvSpPr txBox="1"/>
      </xdr:nvSpPr>
      <xdr:spPr>
        <a:xfrm>
          <a:off x="12611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166" name="正方形/長方形 1165">
          <a:extLst>
            <a:ext uri="{FF2B5EF4-FFF2-40B4-BE49-F238E27FC236}">
              <a16:creationId xmlns:a16="http://schemas.microsoft.com/office/drawing/2014/main" id="{D2B53798-6AE5-487E-B08F-29E91200F9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167" name="正方形/長方形 1166">
          <a:extLst>
            <a:ext uri="{FF2B5EF4-FFF2-40B4-BE49-F238E27FC236}">
              <a16:creationId xmlns:a16="http://schemas.microsoft.com/office/drawing/2014/main" id="{A510EAAF-DF66-4043-BCB5-6E36FB13E2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168" name="正方形/長方形 1167">
          <a:extLst>
            <a:ext uri="{FF2B5EF4-FFF2-40B4-BE49-F238E27FC236}">
              <a16:creationId xmlns:a16="http://schemas.microsoft.com/office/drawing/2014/main" id="{1A36BBC5-3CDE-4939-ADF0-925A2EAFA34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169" name="正方形/長方形 1168">
          <a:extLst>
            <a:ext uri="{FF2B5EF4-FFF2-40B4-BE49-F238E27FC236}">
              <a16:creationId xmlns:a16="http://schemas.microsoft.com/office/drawing/2014/main" id="{E26A7298-9D08-46F2-A4FF-0D0E876DCF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170" name="正方形/長方形 1169">
          <a:extLst>
            <a:ext uri="{FF2B5EF4-FFF2-40B4-BE49-F238E27FC236}">
              <a16:creationId xmlns:a16="http://schemas.microsoft.com/office/drawing/2014/main" id="{53B77C21-6C79-419A-AD56-A643D9DE86C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71" name="正方形/長方形 1170">
          <a:extLst>
            <a:ext uri="{FF2B5EF4-FFF2-40B4-BE49-F238E27FC236}">
              <a16:creationId xmlns:a16="http://schemas.microsoft.com/office/drawing/2014/main" id="{B5D9825C-04A2-4C03-967C-3BB40D6FB3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72" name="正方形/長方形 1171">
          <a:extLst>
            <a:ext uri="{FF2B5EF4-FFF2-40B4-BE49-F238E27FC236}">
              <a16:creationId xmlns:a16="http://schemas.microsoft.com/office/drawing/2014/main" id="{C27E9BDE-BA9F-4C70-B9D9-B798980DB4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73" name="正方形/長方形 1172">
          <a:extLst>
            <a:ext uri="{FF2B5EF4-FFF2-40B4-BE49-F238E27FC236}">
              <a16:creationId xmlns:a16="http://schemas.microsoft.com/office/drawing/2014/main" id="{43D6C2C1-058B-4EE7-A034-068F12039B5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174" name="テキスト ボックス 1173">
          <a:extLst>
            <a:ext uri="{FF2B5EF4-FFF2-40B4-BE49-F238E27FC236}">
              <a16:creationId xmlns:a16="http://schemas.microsoft.com/office/drawing/2014/main" id="{1D215A63-F63F-4969-9210-56D938BEEBD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175" name="直線コネクタ 1174">
          <a:extLst>
            <a:ext uri="{FF2B5EF4-FFF2-40B4-BE49-F238E27FC236}">
              <a16:creationId xmlns:a16="http://schemas.microsoft.com/office/drawing/2014/main" id="{ECEA05F7-B99D-43C3-995D-E531480105E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176" name="直線コネクタ 1175">
          <a:extLst>
            <a:ext uri="{FF2B5EF4-FFF2-40B4-BE49-F238E27FC236}">
              <a16:creationId xmlns:a16="http://schemas.microsoft.com/office/drawing/2014/main" id="{304A3146-80E5-4B92-8394-769EB048999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177" name="テキスト ボックス 1176">
          <a:extLst>
            <a:ext uri="{FF2B5EF4-FFF2-40B4-BE49-F238E27FC236}">
              <a16:creationId xmlns:a16="http://schemas.microsoft.com/office/drawing/2014/main" id="{7C3071AC-391E-4998-B829-5A7C2085EBD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178" name="直線コネクタ 1177">
          <a:extLst>
            <a:ext uri="{FF2B5EF4-FFF2-40B4-BE49-F238E27FC236}">
              <a16:creationId xmlns:a16="http://schemas.microsoft.com/office/drawing/2014/main" id="{489DFA4F-24EC-4085-A444-FCBC4987983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179" name="テキスト ボックス 1178">
          <a:extLst>
            <a:ext uri="{FF2B5EF4-FFF2-40B4-BE49-F238E27FC236}">
              <a16:creationId xmlns:a16="http://schemas.microsoft.com/office/drawing/2014/main" id="{8C1723BA-E030-43C7-A839-5CFB574FC3C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180" name="直線コネクタ 1179">
          <a:extLst>
            <a:ext uri="{FF2B5EF4-FFF2-40B4-BE49-F238E27FC236}">
              <a16:creationId xmlns:a16="http://schemas.microsoft.com/office/drawing/2014/main" id="{042BA7D7-AB6D-413B-9869-608CF586234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181" name="テキスト ボックス 1180">
          <a:extLst>
            <a:ext uri="{FF2B5EF4-FFF2-40B4-BE49-F238E27FC236}">
              <a16:creationId xmlns:a16="http://schemas.microsoft.com/office/drawing/2014/main" id="{66F94511-64BD-4A89-A28F-E1C9CB288C7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182" name="直線コネクタ 1181">
          <a:extLst>
            <a:ext uri="{FF2B5EF4-FFF2-40B4-BE49-F238E27FC236}">
              <a16:creationId xmlns:a16="http://schemas.microsoft.com/office/drawing/2014/main" id="{BA6F5DD8-4B6A-403E-B8F6-993E229A6E3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183" name="テキスト ボックス 1182">
          <a:extLst>
            <a:ext uri="{FF2B5EF4-FFF2-40B4-BE49-F238E27FC236}">
              <a16:creationId xmlns:a16="http://schemas.microsoft.com/office/drawing/2014/main" id="{98C19D7B-4808-4703-9681-FF3DDC2AC31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184" name="直線コネクタ 1183">
          <a:extLst>
            <a:ext uri="{FF2B5EF4-FFF2-40B4-BE49-F238E27FC236}">
              <a16:creationId xmlns:a16="http://schemas.microsoft.com/office/drawing/2014/main" id="{EF37CCAE-1B87-436E-AF49-5F10C00E35E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185" name="テキスト ボックス 1184">
          <a:extLst>
            <a:ext uri="{FF2B5EF4-FFF2-40B4-BE49-F238E27FC236}">
              <a16:creationId xmlns:a16="http://schemas.microsoft.com/office/drawing/2014/main" id="{EAE400C4-3FDE-43B8-B294-11018EAE52CD}"/>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186" name="直線コネクタ 1185">
          <a:extLst>
            <a:ext uri="{FF2B5EF4-FFF2-40B4-BE49-F238E27FC236}">
              <a16:creationId xmlns:a16="http://schemas.microsoft.com/office/drawing/2014/main" id="{82ED97BF-F49F-4F32-A8D8-0877FE26CE1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187" name="テキスト ボックス 1186">
          <a:extLst>
            <a:ext uri="{FF2B5EF4-FFF2-40B4-BE49-F238E27FC236}">
              <a16:creationId xmlns:a16="http://schemas.microsoft.com/office/drawing/2014/main" id="{796F3168-D2E1-45EB-9F03-F51D1DC7D4DE}"/>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188" name="直線コネクタ 1187">
          <a:extLst>
            <a:ext uri="{FF2B5EF4-FFF2-40B4-BE49-F238E27FC236}">
              <a16:creationId xmlns:a16="http://schemas.microsoft.com/office/drawing/2014/main" id="{AB12375D-D092-49BE-8DD7-A76B4BD295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189" name="テキスト ボックス 1188">
          <a:extLst>
            <a:ext uri="{FF2B5EF4-FFF2-40B4-BE49-F238E27FC236}">
              <a16:creationId xmlns:a16="http://schemas.microsoft.com/office/drawing/2014/main" id="{F96C7363-8A7F-4538-8811-0330D0BA51C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190" name="【一般廃棄物処理施設】&#10;一人当たり有形固定資産（償却資産）額グラフ枠">
          <a:extLst>
            <a:ext uri="{FF2B5EF4-FFF2-40B4-BE49-F238E27FC236}">
              <a16:creationId xmlns:a16="http://schemas.microsoft.com/office/drawing/2014/main" id="{CB64A635-65FB-4CA9-8C09-F29114C5157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1191" name="直線コネクタ 1190">
          <a:extLst>
            <a:ext uri="{FF2B5EF4-FFF2-40B4-BE49-F238E27FC236}">
              <a16:creationId xmlns:a16="http://schemas.microsoft.com/office/drawing/2014/main" id="{9CC47CF9-416F-4900-9864-89E8A102F7C7}"/>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1192" name="【一般廃棄物処理施設】&#10;一人当たり有形固定資産（償却資産）額最小値テキスト">
          <a:extLst>
            <a:ext uri="{FF2B5EF4-FFF2-40B4-BE49-F238E27FC236}">
              <a16:creationId xmlns:a16="http://schemas.microsoft.com/office/drawing/2014/main" id="{995007A8-D6BB-4D6F-B925-D2CB4D03EB3D}"/>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1193" name="直線コネクタ 1192">
          <a:extLst>
            <a:ext uri="{FF2B5EF4-FFF2-40B4-BE49-F238E27FC236}">
              <a16:creationId xmlns:a16="http://schemas.microsoft.com/office/drawing/2014/main" id="{8E52EB97-DAF3-4EF8-9741-8FA2EBEF6621}"/>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1194" name="【一般廃棄物処理施設】&#10;一人当たり有形固定資産（償却資産）額最大値テキスト">
          <a:extLst>
            <a:ext uri="{FF2B5EF4-FFF2-40B4-BE49-F238E27FC236}">
              <a16:creationId xmlns:a16="http://schemas.microsoft.com/office/drawing/2014/main" id="{368C049A-29A7-49E8-9233-ADBA5CC475F2}"/>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1195" name="直線コネクタ 1194">
          <a:extLst>
            <a:ext uri="{FF2B5EF4-FFF2-40B4-BE49-F238E27FC236}">
              <a16:creationId xmlns:a16="http://schemas.microsoft.com/office/drawing/2014/main" id="{92CCE914-89F6-4119-B524-8D50ADF30EED}"/>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1196" name="【一般廃棄物処理施設】&#10;一人当たり有形固定資産（償却資産）額平均値テキスト">
          <a:extLst>
            <a:ext uri="{FF2B5EF4-FFF2-40B4-BE49-F238E27FC236}">
              <a16:creationId xmlns:a16="http://schemas.microsoft.com/office/drawing/2014/main" id="{41D08F2F-F79C-476F-BE8B-045E1B4BB7A2}"/>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1197" name="フローチャート: 判断 1196">
          <a:extLst>
            <a:ext uri="{FF2B5EF4-FFF2-40B4-BE49-F238E27FC236}">
              <a16:creationId xmlns:a16="http://schemas.microsoft.com/office/drawing/2014/main" id="{03C1B69C-1561-42BA-988F-5103E890AF6B}"/>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1198" name="フローチャート: 判断 1197">
          <a:extLst>
            <a:ext uri="{FF2B5EF4-FFF2-40B4-BE49-F238E27FC236}">
              <a16:creationId xmlns:a16="http://schemas.microsoft.com/office/drawing/2014/main" id="{875CC1CD-87EC-4B08-9D57-1D9AA29A5A22}"/>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1199" name="フローチャート: 判断 1198">
          <a:extLst>
            <a:ext uri="{FF2B5EF4-FFF2-40B4-BE49-F238E27FC236}">
              <a16:creationId xmlns:a16="http://schemas.microsoft.com/office/drawing/2014/main" id="{4B7E85D9-D825-44F8-9348-508F1B52EAF7}"/>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1200" name="フローチャート: 判断 1199">
          <a:extLst>
            <a:ext uri="{FF2B5EF4-FFF2-40B4-BE49-F238E27FC236}">
              <a16:creationId xmlns:a16="http://schemas.microsoft.com/office/drawing/2014/main" id="{BF1CF659-4C2C-420C-8E9D-3BD12F8FFFEB}"/>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1201" name="フローチャート: 判断 1200">
          <a:extLst>
            <a:ext uri="{FF2B5EF4-FFF2-40B4-BE49-F238E27FC236}">
              <a16:creationId xmlns:a16="http://schemas.microsoft.com/office/drawing/2014/main" id="{D64FCA93-47B0-4243-A2EB-BC416BC771B7}"/>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202" name="テキスト ボックス 1201">
          <a:extLst>
            <a:ext uri="{FF2B5EF4-FFF2-40B4-BE49-F238E27FC236}">
              <a16:creationId xmlns:a16="http://schemas.microsoft.com/office/drawing/2014/main" id="{2879378C-F337-4206-A9AD-639A768E7F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203" name="テキスト ボックス 1202">
          <a:extLst>
            <a:ext uri="{FF2B5EF4-FFF2-40B4-BE49-F238E27FC236}">
              <a16:creationId xmlns:a16="http://schemas.microsoft.com/office/drawing/2014/main" id="{B8AF3192-525E-4628-A0A9-90ADAFCBCB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204" name="テキスト ボックス 1203">
          <a:extLst>
            <a:ext uri="{FF2B5EF4-FFF2-40B4-BE49-F238E27FC236}">
              <a16:creationId xmlns:a16="http://schemas.microsoft.com/office/drawing/2014/main" id="{4CB9AA31-05CE-473A-AD24-FC8C687019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205" name="テキスト ボックス 1204">
          <a:extLst>
            <a:ext uri="{FF2B5EF4-FFF2-40B4-BE49-F238E27FC236}">
              <a16:creationId xmlns:a16="http://schemas.microsoft.com/office/drawing/2014/main" id="{029DBEF7-FAAB-490E-BB5F-EA80BC220F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206" name="テキスト ボックス 1205">
          <a:extLst>
            <a:ext uri="{FF2B5EF4-FFF2-40B4-BE49-F238E27FC236}">
              <a16:creationId xmlns:a16="http://schemas.microsoft.com/office/drawing/2014/main" id="{A2C28B48-CA66-4AC0-87B7-AEC95BF8894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98418</xdr:rowOff>
    </xdr:from>
    <xdr:to>
      <xdr:col>98</xdr:col>
      <xdr:colOff>38100</xdr:colOff>
      <xdr:row>42</xdr:row>
      <xdr:rowOff>28568</xdr:rowOff>
    </xdr:to>
    <xdr:sp macro="" textlink="">
      <xdr:nvSpPr>
        <xdr:cNvPr id="1207" name="楕円 1206">
          <a:extLst>
            <a:ext uri="{FF2B5EF4-FFF2-40B4-BE49-F238E27FC236}">
              <a16:creationId xmlns:a16="http://schemas.microsoft.com/office/drawing/2014/main" id="{CB782CF0-D942-4CB6-BCFF-1D757A8B342E}"/>
            </a:ext>
          </a:extLst>
        </xdr:cNvPr>
        <xdr:cNvSpPr/>
      </xdr:nvSpPr>
      <xdr:spPr>
        <a:xfrm>
          <a:off x="18605500" y="71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159549</xdr:rowOff>
    </xdr:from>
    <xdr:ext cx="599010" cy="259045"/>
    <xdr:sp macro="" textlink="">
      <xdr:nvSpPr>
        <xdr:cNvPr id="1208" name="n_1aveValue【一般廃棄物処理施設】&#10;一人当たり有形固定資産（償却資産）額">
          <a:extLst>
            <a:ext uri="{FF2B5EF4-FFF2-40B4-BE49-F238E27FC236}">
              <a16:creationId xmlns:a16="http://schemas.microsoft.com/office/drawing/2014/main" id="{2D4472C1-5217-4641-A3C1-61778B747389}"/>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1209" name="n_2aveValue【一般廃棄物処理施設】&#10;一人当たり有形固定資産（償却資産）額">
          <a:extLst>
            <a:ext uri="{FF2B5EF4-FFF2-40B4-BE49-F238E27FC236}">
              <a16:creationId xmlns:a16="http://schemas.microsoft.com/office/drawing/2014/main" id="{D08735B2-078B-4A98-8F75-813C8ED73D8F}"/>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1210" name="n_3aveValue【一般廃棄物処理施設】&#10;一人当たり有形固定資産（償却資産）額">
          <a:extLst>
            <a:ext uri="{FF2B5EF4-FFF2-40B4-BE49-F238E27FC236}">
              <a16:creationId xmlns:a16="http://schemas.microsoft.com/office/drawing/2014/main" id="{5BEB68AB-7852-4CD5-81F0-9C6FB02FE793}"/>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1211" name="n_4aveValue【一般廃棄物処理施設】&#10;一人当たり有形固定資産（償却資産）額">
          <a:extLst>
            <a:ext uri="{FF2B5EF4-FFF2-40B4-BE49-F238E27FC236}">
              <a16:creationId xmlns:a16="http://schemas.microsoft.com/office/drawing/2014/main" id="{B6B7FC1D-C943-4611-88F3-23E7EC00BF8E}"/>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19695</xdr:rowOff>
    </xdr:from>
    <xdr:ext cx="599010" cy="259045"/>
    <xdr:sp macro="" textlink="">
      <xdr:nvSpPr>
        <xdr:cNvPr id="1212" name="n_4mainValue【一般廃棄物処理施設】&#10;一人当たり有形固定資産（償却資産）額">
          <a:extLst>
            <a:ext uri="{FF2B5EF4-FFF2-40B4-BE49-F238E27FC236}">
              <a16:creationId xmlns:a16="http://schemas.microsoft.com/office/drawing/2014/main" id="{682A0B8A-3700-4299-9B6E-430919C407C7}"/>
            </a:ext>
          </a:extLst>
        </xdr:cNvPr>
        <xdr:cNvSpPr txBox="1"/>
      </xdr:nvSpPr>
      <xdr:spPr>
        <a:xfrm>
          <a:off x="18356795" y="722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213" name="正方形/長方形 1212">
          <a:extLst>
            <a:ext uri="{FF2B5EF4-FFF2-40B4-BE49-F238E27FC236}">
              <a16:creationId xmlns:a16="http://schemas.microsoft.com/office/drawing/2014/main" id="{2FE4963A-5096-4AD7-92C3-295368A78A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214" name="正方形/長方形 1213">
          <a:extLst>
            <a:ext uri="{FF2B5EF4-FFF2-40B4-BE49-F238E27FC236}">
              <a16:creationId xmlns:a16="http://schemas.microsoft.com/office/drawing/2014/main" id="{4BB80E45-51CF-4B3E-9469-8E2F8A36B7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215" name="正方形/長方形 1214">
          <a:extLst>
            <a:ext uri="{FF2B5EF4-FFF2-40B4-BE49-F238E27FC236}">
              <a16:creationId xmlns:a16="http://schemas.microsoft.com/office/drawing/2014/main" id="{C1F3105F-ADCE-4383-9695-BCC3E69897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216" name="正方形/長方形 1215">
          <a:extLst>
            <a:ext uri="{FF2B5EF4-FFF2-40B4-BE49-F238E27FC236}">
              <a16:creationId xmlns:a16="http://schemas.microsoft.com/office/drawing/2014/main" id="{05FADA5A-D297-49B8-918B-CE185C6ECF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217" name="正方形/長方形 1216">
          <a:extLst>
            <a:ext uri="{FF2B5EF4-FFF2-40B4-BE49-F238E27FC236}">
              <a16:creationId xmlns:a16="http://schemas.microsoft.com/office/drawing/2014/main" id="{93962556-6087-4B91-996D-3F14091105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218" name="正方形/長方形 1217">
          <a:extLst>
            <a:ext uri="{FF2B5EF4-FFF2-40B4-BE49-F238E27FC236}">
              <a16:creationId xmlns:a16="http://schemas.microsoft.com/office/drawing/2014/main" id="{E05018D8-F613-4669-B86B-C8A8D05A48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219" name="正方形/長方形 1218">
          <a:extLst>
            <a:ext uri="{FF2B5EF4-FFF2-40B4-BE49-F238E27FC236}">
              <a16:creationId xmlns:a16="http://schemas.microsoft.com/office/drawing/2014/main" id="{C1584A1C-2A62-4D08-A1BA-7F45D9CD2F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20" name="正方形/長方形 1219">
          <a:extLst>
            <a:ext uri="{FF2B5EF4-FFF2-40B4-BE49-F238E27FC236}">
              <a16:creationId xmlns:a16="http://schemas.microsoft.com/office/drawing/2014/main" id="{28048F38-065C-4F8A-8BDC-D77371D5ACA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221" name="正方形/長方形 1220">
          <a:extLst>
            <a:ext uri="{FF2B5EF4-FFF2-40B4-BE49-F238E27FC236}">
              <a16:creationId xmlns:a16="http://schemas.microsoft.com/office/drawing/2014/main" id="{4E34899B-C6D1-4D1C-9A92-AE412D56C6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222" name="正方形/長方形 1221">
          <a:extLst>
            <a:ext uri="{FF2B5EF4-FFF2-40B4-BE49-F238E27FC236}">
              <a16:creationId xmlns:a16="http://schemas.microsoft.com/office/drawing/2014/main" id="{60BF0626-3CEE-49A2-AB1E-40AB162746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223" name="正方形/長方形 1222">
          <a:extLst>
            <a:ext uri="{FF2B5EF4-FFF2-40B4-BE49-F238E27FC236}">
              <a16:creationId xmlns:a16="http://schemas.microsoft.com/office/drawing/2014/main" id="{EB910E3C-962F-415F-AB91-EC656FF660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224" name="正方形/長方形 1223">
          <a:extLst>
            <a:ext uri="{FF2B5EF4-FFF2-40B4-BE49-F238E27FC236}">
              <a16:creationId xmlns:a16="http://schemas.microsoft.com/office/drawing/2014/main" id="{D040FAD7-286A-4011-8F3B-7F4C6507A4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225" name="正方形/長方形 1224">
          <a:extLst>
            <a:ext uri="{FF2B5EF4-FFF2-40B4-BE49-F238E27FC236}">
              <a16:creationId xmlns:a16="http://schemas.microsoft.com/office/drawing/2014/main" id="{58797847-7246-4107-9F85-EFA88FAEA2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226" name="正方形/長方形 1225">
          <a:extLst>
            <a:ext uri="{FF2B5EF4-FFF2-40B4-BE49-F238E27FC236}">
              <a16:creationId xmlns:a16="http://schemas.microsoft.com/office/drawing/2014/main" id="{9587E9E3-8E6D-4A39-8AC7-8B35EA3C67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227" name="正方形/長方形 1226">
          <a:extLst>
            <a:ext uri="{FF2B5EF4-FFF2-40B4-BE49-F238E27FC236}">
              <a16:creationId xmlns:a16="http://schemas.microsoft.com/office/drawing/2014/main" id="{A4147C79-B90A-4779-8DA1-8E979321D9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228" name="正方形/長方形 1227">
          <a:extLst>
            <a:ext uri="{FF2B5EF4-FFF2-40B4-BE49-F238E27FC236}">
              <a16:creationId xmlns:a16="http://schemas.microsoft.com/office/drawing/2014/main" id="{4C0CC409-95AB-43CE-B04F-C779038E90E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229" name="正方形/長方形 1228">
          <a:extLst>
            <a:ext uri="{FF2B5EF4-FFF2-40B4-BE49-F238E27FC236}">
              <a16:creationId xmlns:a16="http://schemas.microsoft.com/office/drawing/2014/main" id="{2B9EB9E4-7AE5-4C2B-A943-CD6520ADF0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230" name="正方形/長方形 1229">
          <a:extLst>
            <a:ext uri="{FF2B5EF4-FFF2-40B4-BE49-F238E27FC236}">
              <a16:creationId xmlns:a16="http://schemas.microsoft.com/office/drawing/2014/main" id="{D82D471B-9FB9-4ECF-86D3-2B0A7F16EC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31" name="正方形/長方形 1230">
          <a:extLst>
            <a:ext uri="{FF2B5EF4-FFF2-40B4-BE49-F238E27FC236}">
              <a16:creationId xmlns:a16="http://schemas.microsoft.com/office/drawing/2014/main" id="{DBEE01F4-7F48-495E-AD67-0755C9A295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32" name="正方形/長方形 1231">
          <a:extLst>
            <a:ext uri="{FF2B5EF4-FFF2-40B4-BE49-F238E27FC236}">
              <a16:creationId xmlns:a16="http://schemas.microsoft.com/office/drawing/2014/main" id="{6184ECD4-3124-429A-98AA-440DAA61BC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33" name="正方形/長方形 1232">
          <a:extLst>
            <a:ext uri="{FF2B5EF4-FFF2-40B4-BE49-F238E27FC236}">
              <a16:creationId xmlns:a16="http://schemas.microsoft.com/office/drawing/2014/main" id="{5A579CA8-B07D-4559-96EE-E4F54E1983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4" name="正方形/長方形 1233">
          <a:extLst>
            <a:ext uri="{FF2B5EF4-FFF2-40B4-BE49-F238E27FC236}">
              <a16:creationId xmlns:a16="http://schemas.microsoft.com/office/drawing/2014/main" id="{35319BE5-2115-4894-A26F-0FCB5CFEA6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35" name="正方形/長方形 1234">
          <a:extLst>
            <a:ext uri="{FF2B5EF4-FFF2-40B4-BE49-F238E27FC236}">
              <a16:creationId xmlns:a16="http://schemas.microsoft.com/office/drawing/2014/main" id="{7FBE8D8F-2536-41F9-B87F-6046313FE4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36" name="正方形/長方形 1235">
          <a:extLst>
            <a:ext uri="{FF2B5EF4-FFF2-40B4-BE49-F238E27FC236}">
              <a16:creationId xmlns:a16="http://schemas.microsoft.com/office/drawing/2014/main" id="{106C2447-B9CC-4EFD-8FCB-12232765BA8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1237" name="テキスト ボックス 1236">
          <a:extLst>
            <a:ext uri="{FF2B5EF4-FFF2-40B4-BE49-F238E27FC236}">
              <a16:creationId xmlns:a16="http://schemas.microsoft.com/office/drawing/2014/main" id="{41CA1FD9-52EA-4899-9B33-CDA1026896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1238" name="直線コネクタ 1237">
          <a:extLst>
            <a:ext uri="{FF2B5EF4-FFF2-40B4-BE49-F238E27FC236}">
              <a16:creationId xmlns:a16="http://schemas.microsoft.com/office/drawing/2014/main" id="{383AB242-AA94-473F-8528-E0808B3326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1239" name="テキスト ボックス 1238">
          <a:extLst>
            <a:ext uri="{FF2B5EF4-FFF2-40B4-BE49-F238E27FC236}">
              <a16:creationId xmlns:a16="http://schemas.microsoft.com/office/drawing/2014/main" id="{87563687-CBFB-47BB-B59E-0C4DD618152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1240" name="直線コネクタ 1239">
          <a:extLst>
            <a:ext uri="{FF2B5EF4-FFF2-40B4-BE49-F238E27FC236}">
              <a16:creationId xmlns:a16="http://schemas.microsoft.com/office/drawing/2014/main" id="{3958AFD9-94CF-4A91-BA04-9019D9DCDB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1241" name="テキスト ボックス 1240">
          <a:extLst>
            <a:ext uri="{FF2B5EF4-FFF2-40B4-BE49-F238E27FC236}">
              <a16:creationId xmlns:a16="http://schemas.microsoft.com/office/drawing/2014/main" id="{9A042920-31DC-4D9B-9796-BA818DD07F9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1242" name="直線コネクタ 1241">
          <a:extLst>
            <a:ext uri="{FF2B5EF4-FFF2-40B4-BE49-F238E27FC236}">
              <a16:creationId xmlns:a16="http://schemas.microsoft.com/office/drawing/2014/main" id="{42026165-AF2F-460B-A4FD-47D79261203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1243" name="テキスト ボックス 1242">
          <a:extLst>
            <a:ext uri="{FF2B5EF4-FFF2-40B4-BE49-F238E27FC236}">
              <a16:creationId xmlns:a16="http://schemas.microsoft.com/office/drawing/2014/main" id="{E589A643-5D76-4F7E-99A9-141647476AF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1244" name="直線コネクタ 1243">
          <a:extLst>
            <a:ext uri="{FF2B5EF4-FFF2-40B4-BE49-F238E27FC236}">
              <a16:creationId xmlns:a16="http://schemas.microsoft.com/office/drawing/2014/main" id="{7339E7B7-07BD-4111-84A5-765AFF5290C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1245" name="テキスト ボックス 1244">
          <a:extLst>
            <a:ext uri="{FF2B5EF4-FFF2-40B4-BE49-F238E27FC236}">
              <a16:creationId xmlns:a16="http://schemas.microsoft.com/office/drawing/2014/main" id="{A2145194-9917-43FC-8853-9D1D2E4F6C2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1246" name="直線コネクタ 1245">
          <a:extLst>
            <a:ext uri="{FF2B5EF4-FFF2-40B4-BE49-F238E27FC236}">
              <a16:creationId xmlns:a16="http://schemas.microsoft.com/office/drawing/2014/main" id="{81EA288E-740A-4440-87CB-0758641916D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1247" name="テキスト ボックス 1246">
          <a:extLst>
            <a:ext uri="{FF2B5EF4-FFF2-40B4-BE49-F238E27FC236}">
              <a16:creationId xmlns:a16="http://schemas.microsoft.com/office/drawing/2014/main" id="{F7112F31-7663-41D2-8693-3629B8C0C7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1248" name="直線コネクタ 1247">
          <a:extLst>
            <a:ext uri="{FF2B5EF4-FFF2-40B4-BE49-F238E27FC236}">
              <a16:creationId xmlns:a16="http://schemas.microsoft.com/office/drawing/2014/main" id="{1B47BA30-3EF1-42EC-96F1-B2A52E74D09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1249" name="テキスト ボックス 1248">
          <a:extLst>
            <a:ext uri="{FF2B5EF4-FFF2-40B4-BE49-F238E27FC236}">
              <a16:creationId xmlns:a16="http://schemas.microsoft.com/office/drawing/2014/main" id="{4E6F5FB8-BAB1-4FA6-A56E-48B81931C76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1250" name="直線コネクタ 1249">
          <a:extLst>
            <a:ext uri="{FF2B5EF4-FFF2-40B4-BE49-F238E27FC236}">
              <a16:creationId xmlns:a16="http://schemas.microsoft.com/office/drawing/2014/main" id="{A233FA65-4D37-4448-A2FD-DE82434C6B5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1251" name="テキスト ボックス 1250">
          <a:extLst>
            <a:ext uri="{FF2B5EF4-FFF2-40B4-BE49-F238E27FC236}">
              <a16:creationId xmlns:a16="http://schemas.microsoft.com/office/drawing/2014/main" id="{7003885D-1EAD-4874-A412-C9F4F27C1D1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1252" name="直線コネクタ 1251">
          <a:extLst>
            <a:ext uri="{FF2B5EF4-FFF2-40B4-BE49-F238E27FC236}">
              <a16:creationId xmlns:a16="http://schemas.microsoft.com/office/drawing/2014/main" id="{A14D1E39-AF68-488B-8402-8086CEFB8C8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3" name="【消防施設】&#10;有形固定資産減価償却率グラフ枠">
          <a:extLst>
            <a:ext uri="{FF2B5EF4-FFF2-40B4-BE49-F238E27FC236}">
              <a16:creationId xmlns:a16="http://schemas.microsoft.com/office/drawing/2014/main" id="{5EF3CD93-3647-4F30-930E-264F14D4C8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1254" name="直線コネクタ 1253">
          <a:extLst>
            <a:ext uri="{FF2B5EF4-FFF2-40B4-BE49-F238E27FC236}">
              <a16:creationId xmlns:a16="http://schemas.microsoft.com/office/drawing/2014/main" id="{89863A5C-A905-4EFB-BFA4-9CC0ED30B11F}"/>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1255" name="【消防施設】&#10;有形固定資産減価償却率最小値テキスト">
          <a:extLst>
            <a:ext uri="{FF2B5EF4-FFF2-40B4-BE49-F238E27FC236}">
              <a16:creationId xmlns:a16="http://schemas.microsoft.com/office/drawing/2014/main" id="{EA1EE13F-5AE8-4D03-A2B3-0F8F4705014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1256" name="直線コネクタ 1255">
          <a:extLst>
            <a:ext uri="{FF2B5EF4-FFF2-40B4-BE49-F238E27FC236}">
              <a16:creationId xmlns:a16="http://schemas.microsoft.com/office/drawing/2014/main" id="{C2DA13A1-4341-4E24-ACA4-BF4CD8B3E69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1257" name="【消防施設】&#10;有形固定資産減価償却率最大値テキスト">
          <a:extLst>
            <a:ext uri="{FF2B5EF4-FFF2-40B4-BE49-F238E27FC236}">
              <a16:creationId xmlns:a16="http://schemas.microsoft.com/office/drawing/2014/main" id="{4F391257-E2E7-4DE6-B651-5257356EAC57}"/>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1258" name="直線コネクタ 1257">
          <a:extLst>
            <a:ext uri="{FF2B5EF4-FFF2-40B4-BE49-F238E27FC236}">
              <a16:creationId xmlns:a16="http://schemas.microsoft.com/office/drawing/2014/main" id="{B246B135-2C5E-4076-BADC-BBF71FE5E6C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1259" name="【消防施設】&#10;有形固定資産減価償却率平均値テキスト">
          <a:extLst>
            <a:ext uri="{FF2B5EF4-FFF2-40B4-BE49-F238E27FC236}">
              <a16:creationId xmlns:a16="http://schemas.microsoft.com/office/drawing/2014/main" id="{8744915D-42AB-4FBE-9458-29B4030CCB91}"/>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1260" name="フローチャート: 判断 1259">
          <a:extLst>
            <a:ext uri="{FF2B5EF4-FFF2-40B4-BE49-F238E27FC236}">
              <a16:creationId xmlns:a16="http://schemas.microsoft.com/office/drawing/2014/main" id="{B7E18773-5D8E-4670-B17B-C3EE3B438807}"/>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1261" name="フローチャート: 判断 1260">
          <a:extLst>
            <a:ext uri="{FF2B5EF4-FFF2-40B4-BE49-F238E27FC236}">
              <a16:creationId xmlns:a16="http://schemas.microsoft.com/office/drawing/2014/main" id="{C9EED0EC-3C5A-4E9C-9975-2A3B41C841BA}"/>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1262" name="フローチャート: 判断 1261">
          <a:extLst>
            <a:ext uri="{FF2B5EF4-FFF2-40B4-BE49-F238E27FC236}">
              <a16:creationId xmlns:a16="http://schemas.microsoft.com/office/drawing/2014/main" id="{204A81EE-B012-4531-9B5D-64C5DF029BA3}"/>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1263" name="フローチャート: 判断 1262">
          <a:extLst>
            <a:ext uri="{FF2B5EF4-FFF2-40B4-BE49-F238E27FC236}">
              <a16:creationId xmlns:a16="http://schemas.microsoft.com/office/drawing/2014/main" id="{2837F093-074B-4C2C-9032-5419837C90CC}"/>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1264" name="フローチャート: 判断 1263">
          <a:extLst>
            <a:ext uri="{FF2B5EF4-FFF2-40B4-BE49-F238E27FC236}">
              <a16:creationId xmlns:a16="http://schemas.microsoft.com/office/drawing/2014/main" id="{9E1A90BC-5BE2-4AAD-A007-DD754865A49A}"/>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1265" name="テキスト ボックス 1264">
          <a:extLst>
            <a:ext uri="{FF2B5EF4-FFF2-40B4-BE49-F238E27FC236}">
              <a16:creationId xmlns:a16="http://schemas.microsoft.com/office/drawing/2014/main" id="{D016D827-A9C8-4066-9BEF-4263022451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1266" name="テキスト ボックス 1265">
          <a:extLst>
            <a:ext uri="{FF2B5EF4-FFF2-40B4-BE49-F238E27FC236}">
              <a16:creationId xmlns:a16="http://schemas.microsoft.com/office/drawing/2014/main" id="{39FE1817-CBDE-43E3-BD02-43738640CF3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1267" name="テキスト ボックス 1266">
          <a:extLst>
            <a:ext uri="{FF2B5EF4-FFF2-40B4-BE49-F238E27FC236}">
              <a16:creationId xmlns:a16="http://schemas.microsoft.com/office/drawing/2014/main" id="{EF77EC9C-9B31-4790-A998-75D0389C539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1268" name="テキスト ボックス 1267">
          <a:extLst>
            <a:ext uri="{FF2B5EF4-FFF2-40B4-BE49-F238E27FC236}">
              <a16:creationId xmlns:a16="http://schemas.microsoft.com/office/drawing/2014/main" id="{4C39D3B5-5E5A-4E4D-9057-9015ACC8A3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1269" name="テキスト ボックス 1268">
          <a:extLst>
            <a:ext uri="{FF2B5EF4-FFF2-40B4-BE49-F238E27FC236}">
              <a16:creationId xmlns:a16="http://schemas.microsoft.com/office/drawing/2014/main" id="{C07DEE67-4EB8-475D-B1E9-5D1554ECF0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130992</xdr:rowOff>
    </xdr:from>
    <xdr:to>
      <xdr:col>85</xdr:col>
      <xdr:colOff>177800</xdr:colOff>
      <xdr:row>82</xdr:row>
      <xdr:rowOff>61142</xdr:rowOff>
    </xdr:to>
    <xdr:sp macro="" textlink="">
      <xdr:nvSpPr>
        <xdr:cNvPr id="1270" name="楕円 1269">
          <a:extLst>
            <a:ext uri="{FF2B5EF4-FFF2-40B4-BE49-F238E27FC236}">
              <a16:creationId xmlns:a16="http://schemas.microsoft.com/office/drawing/2014/main" id="{BA74BF83-2062-4DC7-B264-39B3EF370F0A}"/>
            </a:ext>
          </a:extLst>
        </xdr:cNvPr>
        <xdr:cNvSpPr/>
      </xdr:nvSpPr>
      <xdr:spPr>
        <a:xfrm>
          <a:off x="162687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153869</xdr:rowOff>
    </xdr:from>
    <xdr:ext cx="405111" cy="259045"/>
    <xdr:sp macro="" textlink="">
      <xdr:nvSpPr>
        <xdr:cNvPr id="1271" name="【消防施設】&#10;有形固定資産減価償却率該当値テキスト">
          <a:extLst>
            <a:ext uri="{FF2B5EF4-FFF2-40B4-BE49-F238E27FC236}">
              <a16:creationId xmlns:a16="http://schemas.microsoft.com/office/drawing/2014/main" id="{606117B9-DC28-4391-AE1F-FCA79E2DA815}"/>
            </a:ext>
          </a:extLst>
        </xdr:cNvPr>
        <xdr:cNvSpPr txBox="1"/>
      </xdr:nvSpPr>
      <xdr:spPr>
        <a:xfrm>
          <a:off x="16357600" y="1386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109764</xdr:rowOff>
    </xdr:from>
    <xdr:to>
      <xdr:col>81</xdr:col>
      <xdr:colOff>101600</xdr:colOff>
      <xdr:row>83</xdr:row>
      <xdr:rowOff>39914</xdr:rowOff>
    </xdr:to>
    <xdr:sp macro="" textlink="">
      <xdr:nvSpPr>
        <xdr:cNvPr id="1272" name="楕円 1271">
          <a:extLst>
            <a:ext uri="{FF2B5EF4-FFF2-40B4-BE49-F238E27FC236}">
              <a16:creationId xmlns:a16="http://schemas.microsoft.com/office/drawing/2014/main" id="{358415C2-32C2-4267-8837-DDF3F7C6A6EE}"/>
            </a:ext>
          </a:extLst>
        </xdr:cNvPr>
        <xdr:cNvSpPr/>
      </xdr:nvSpPr>
      <xdr:spPr>
        <a:xfrm>
          <a:off x="15430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10342</xdr:rowOff>
    </xdr:from>
    <xdr:to>
      <xdr:col>85</xdr:col>
      <xdr:colOff>127000</xdr:colOff>
      <xdr:row>82</xdr:row>
      <xdr:rowOff>160564</xdr:rowOff>
    </xdr:to>
    <xdr:cxnSp macro="">
      <xdr:nvCxnSpPr>
        <xdr:cNvPr id="1273" name="直線コネクタ 1272">
          <a:extLst>
            <a:ext uri="{FF2B5EF4-FFF2-40B4-BE49-F238E27FC236}">
              <a16:creationId xmlns:a16="http://schemas.microsoft.com/office/drawing/2014/main" id="{0F7D27E4-F76B-494B-9E78-4C59F4583554}"/>
            </a:ext>
          </a:extLst>
        </xdr:cNvPr>
        <xdr:cNvCxnSpPr/>
      </xdr:nvCxnSpPr>
      <xdr:spPr>
        <a:xfrm flipV="1">
          <a:off x="15481300" y="14069242"/>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85271</xdr:rowOff>
    </xdr:from>
    <xdr:to>
      <xdr:col>76</xdr:col>
      <xdr:colOff>165100</xdr:colOff>
      <xdr:row>83</xdr:row>
      <xdr:rowOff>15421</xdr:rowOff>
    </xdr:to>
    <xdr:sp macro="" textlink="">
      <xdr:nvSpPr>
        <xdr:cNvPr id="1274" name="楕円 1273">
          <a:extLst>
            <a:ext uri="{FF2B5EF4-FFF2-40B4-BE49-F238E27FC236}">
              <a16:creationId xmlns:a16="http://schemas.microsoft.com/office/drawing/2014/main" id="{D6FB7E7F-EF53-46ED-BB1D-E51D06919F79}"/>
            </a:ext>
          </a:extLst>
        </xdr:cNvPr>
        <xdr:cNvSpPr/>
      </xdr:nvSpPr>
      <xdr:spPr>
        <a:xfrm>
          <a:off x="14541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136071</xdr:rowOff>
    </xdr:from>
    <xdr:to>
      <xdr:col>81</xdr:col>
      <xdr:colOff>50800</xdr:colOff>
      <xdr:row>82</xdr:row>
      <xdr:rowOff>160564</xdr:rowOff>
    </xdr:to>
    <xdr:cxnSp macro="">
      <xdr:nvCxnSpPr>
        <xdr:cNvPr id="1275" name="直線コネクタ 1274">
          <a:extLst>
            <a:ext uri="{FF2B5EF4-FFF2-40B4-BE49-F238E27FC236}">
              <a16:creationId xmlns:a16="http://schemas.microsoft.com/office/drawing/2014/main" id="{BD188242-ED7B-4B60-AB89-7FF9BAD391E5}"/>
            </a:ext>
          </a:extLst>
        </xdr:cNvPr>
        <xdr:cNvCxnSpPr/>
      </xdr:nvCxnSpPr>
      <xdr:spPr>
        <a:xfrm>
          <a:off x="14592300" y="141949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96701</xdr:rowOff>
    </xdr:from>
    <xdr:to>
      <xdr:col>67</xdr:col>
      <xdr:colOff>101600</xdr:colOff>
      <xdr:row>84</xdr:row>
      <xdr:rowOff>26851</xdr:rowOff>
    </xdr:to>
    <xdr:sp macro="" textlink="">
      <xdr:nvSpPr>
        <xdr:cNvPr id="1276" name="楕円 1275">
          <a:extLst>
            <a:ext uri="{FF2B5EF4-FFF2-40B4-BE49-F238E27FC236}">
              <a16:creationId xmlns:a16="http://schemas.microsoft.com/office/drawing/2014/main" id="{4656D094-1FB9-4B5B-9AA1-7431BD26AA20}"/>
            </a:ext>
          </a:extLst>
        </xdr:cNvPr>
        <xdr:cNvSpPr/>
      </xdr:nvSpPr>
      <xdr:spPr>
        <a:xfrm>
          <a:off x="12763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120848</xdr:rowOff>
    </xdr:from>
    <xdr:ext cx="405111" cy="259045"/>
    <xdr:sp macro="" textlink="">
      <xdr:nvSpPr>
        <xdr:cNvPr id="1277" name="n_1aveValue【消防施設】&#10;有形固定資産減価償却率">
          <a:extLst>
            <a:ext uri="{FF2B5EF4-FFF2-40B4-BE49-F238E27FC236}">
              <a16:creationId xmlns:a16="http://schemas.microsoft.com/office/drawing/2014/main" id="{2A579045-A165-4C5E-8802-E57DE3B68112}"/>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1278" name="n_2aveValue【消防施設】&#10;有形固定資産減価償却率">
          <a:extLst>
            <a:ext uri="{FF2B5EF4-FFF2-40B4-BE49-F238E27FC236}">
              <a16:creationId xmlns:a16="http://schemas.microsoft.com/office/drawing/2014/main" id="{7F76E19F-ECCD-4662-9955-FC9171EC6376}"/>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1279" name="n_3aveValue【消防施設】&#10;有形固定資産減価償却率">
          <a:extLst>
            <a:ext uri="{FF2B5EF4-FFF2-40B4-BE49-F238E27FC236}">
              <a16:creationId xmlns:a16="http://schemas.microsoft.com/office/drawing/2014/main" id="{EEE7B7CB-7313-488A-858A-09A2112545D3}"/>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1280" name="n_4aveValue【消防施設】&#10;有形固定資産減価償却率">
          <a:extLst>
            <a:ext uri="{FF2B5EF4-FFF2-40B4-BE49-F238E27FC236}">
              <a16:creationId xmlns:a16="http://schemas.microsoft.com/office/drawing/2014/main" id="{41853369-69F2-48A4-949B-264F3D83C310}"/>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56441</xdr:rowOff>
    </xdr:from>
    <xdr:ext cx="405111" cy="259045"/>
    <xdr:sp macro="" textlink="">
      <xdr:nvSpPr>
        <xdr:cNvPr id="1281" name="n_1mainValue【消防施設】&#10;有形固定資産減価償却率">
          <a:extLst>
            <a:ext uri="{FF2B5EF4-FFF2-40B4-BE49-F238E27FC236}">
              <a16:creationId xmlns:a16="http://schemas.microsoft.com/office/drawing/2014/main" id="{C1F29B9F-64C8-4F7D-B0B1-01A22E924533}"/>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1282" name="n_2mainValue【消防施設】&#10;有形固定資産減価償却率">
          <a:extLst>
            <a:ext uri="{FF2B5EF4-FFF2-40B4-BE49-F238E27FC236}">
              <a16:creationId xmlns:a16="http://schemas.microsoft.com/office/drawing/2014/main" id="{4075BB46-AAAB-4BA8-BE4D-F5B9C80C9159}"/>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17978</xdr:rowOff>
    </xdr:from>
    <xdr:ext cx="405111" cy="259045"/>
    <xdr:sp macro="" textlink="">
      <xdr:nvSpPr>
        <xdr:cNvPr id="1283" name="n_4mainValue【消防施設】&#10;有形固定資産減価償却率">
          <a:extLst>
            <a:ext uri="{FF2B5EF4-FFF2-40B4-BE49-F238E27FC236}">
              <a16:creationId xmlns:a16="http://schemas.microsoft.com/office/drawing/2014/main" id="{955840BF-02A9-42DC-B429-EEF6F20EDD29}"/>
            </a:ext>
          </a:extLst>
        </xdr:cNvPr>
        <xdr:cNvSpPr txBox="1"/>
      </xdr:nvSpPr>
      <xdr:spPr>
        <a:xfrm>
          <a:off x="12611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1284" name="正方形/長方形 1283">
          <a:extLst>
            <a:ext uri="{FF2B5EF4-FFF2-40B4-BE49-F238E27FC236}">
              <a16:creationId xmlns:a16="http://schemas.microsoft.com/office/drawing/2014/main" id="{5DF718A0-BAC5-4B3F-B920-5D252B2B4C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85" name="正方形/長方形 1284">
          <a:extLst>
            <a:ext uri="{FF2B5EF4-FFF2-40B4-BE49-F238E27FC236}">
              <a16:creationId xmlns:a16="http://schemas.microsoft.com/office/drawing/2014/main" id="{AD307952-22F2-4024-916A-54942F0BBE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6" name="正方形/長方形 1285">
          <a:extLst>
            <a:ext uri="{FF2B5EF4-FFF2-40B4-BE49-F238E27FC236}">
              <a16:creationId xmlns:a16="http://schemas.microsoft.com/office/drawing/2014/main" id="{9881DA7B-F642-4F94-A2AC-9F9DFC3343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87" name="正方形/長方形 1286">
          <a:extLst>
            <a:ext uri="{FF2B5EF4-FFF2-40B4-BE49-F238E27FC236}">
              <a16:creationId xmlns:a16="http://schemas.microsoft.com/office/drawing/2014/main" id="{5F0AA198-4828-4506-BA14-67B47C15E2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288" name="正方形/長方形 1287">
          <a:extLst>
            <a:ext uri="{FF2B5EF4-FFF2-40B4-BE49-F238E27FC236}">
              <a16:creationId xmlns:a16="http://schemas.microsoft.com/office/drawing/2014/main" id="{9A8D8D70-0139-4F26-AA7E-04FE99EFAB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289" name="正方形/長方形 1288">
          <a:extLst>
            <a:ext uri="{FF2B5EF4-FFF2-40B4-BE49-F238E27FC236}">
              <a16:creationId xmlns:a16="http://schemas.microsoft.com/office/drawing/2014/main" id="{8A1FA68E-465B-4BA1-BAC6-4BF832DA4E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290" name="正方形/長方形 1289">
          <a:extLst>
            <a:ext uri="{FF2B5EF4-FFF2-40B4-BE49-F238E27FC236}">
              <a16:creationId xmlns:a16="http://schemas.microsoft.com/office/drawing/2014/main" id="{AFD5E356-C3EF-428A-B30B-F54C9F8DAC8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291" name="正方形/長方形 1290">
          <a:extLst>
            <a:ext uri="{FF2B5EF4-FFF2-40B4-BE49-F238E27FC236}">
              <a16:creationId xmlns:a16="http://schemas.microsoft.com/office/drawing/2014/main" id="{598B2D76-C65A-408C-8400-FB56E8C686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1292" name="テキスト ボックス 1291">
          <a:extLst>
            <a:ext uri="{FF2B5EF4-FFF2-40B4-BE49-F238E27FC236}">
              <a16:creationId xmlns:a16="http://schemas.microsoft.com/office/drawing/2014/main" id="{C4F98BAE-B743-47A4-9E66-3F606CFB752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1293" name="直線コネクタ 1292">
          <a:extLst>
            <a:ext uri="{FF2B5EF4-FFF2-40B4-BE49-F238E27FC236}">
              <a16:creationId xmlns:a16="http://schemas.microsoft.com/office/drawing/2014/main" id="{0C5FE8A7-73D8-4513-A9E2-0D132AD580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1294" name="直線コネクタ 1293">
          <a:extLst>
            <a:ext uri="{FF2B5EF4-FFF2-40B4-BE49-F238E27FC236}">
              <a16:creationId xmlns:a16="http://schemas.microsoft.com/office/drawing/2014/main" id="{B8C6648D-6F9B-41A2-AB88-8A8B5C23B353}"/>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1295" name="テキスト ボックス 1294">
          <a:extLst>
            <a:ext uri="{FF2B5EF4-FFF2-40B4-BE49-F238E27FC236}">
              <a16:creationId xmlns:a16="http://schemas.microsoft.com/office/drawing/2014/main" id="{ECF83D79-29C7-4729-9626-C5DFC8F7B684}"/>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1296" name="直線コネクタ 1295">
          <a:extLst>
            <a:ext uri="{FF2B5EF4-FFF2-40B4-BE49-F238E27FC236}">
              <a16:creationId xmlns:a16="http://schemas.microsoft.com/office/drawing/2014/main" id="{A278E618-0D41-4A39-BB40-49899FB04AD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1297" name="テキスト ボックス 1296">
          <a:extLst>
            <a:ext uri="{FF2B5EF4-FFF2-40B4-BE49-F238E27FC236}">
              <a16:creationId xmlns:a16="http://schemas.microsoft.com/office/drawing/2014/main" id="{866B6A2A-EDC1-42FD-844A-20C85BB252A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1298" name="直線コネクタ 1297">
          <a:extLst>
            <a:ext uri="{FF2B5EF4-FFF2-40B4-BE49-F238E27FC236}">
              <a16:creationId xmlns:a16="http://schemas.microsoft.com/office/drawing/2014/main" id="{6BB1EA74-65A1-4135-9197-BE41F63DC263}"/>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1299" name="テキスト ボックス 1298">
          <a:extLst>
            <a:ext uri="{FF2B5EF4-FFF2-40B4-BE49-F238E27FC236}">
              <a16:creationId xmlns:a16="http://schemas.microsoft.com/office/drawing/2014/main" id="{F7A01751-4F9C-498D-86A4-2110E54ECE71}"/>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1300" name="直線コネクタ 1299">
          <a:extLst>
            <a:ext uri="{FF2B5EF4-FFF2-40B4-BE49-F238E27FC236}">
              <a16:creationId xmlns:a16="http://schemas.microsoft.com/office/drawing/2014/main" id="{D25EBCB4-A505-4273-B854-6EBC75FF9F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1301" name="テキスト ボックス 1300">
          <a:extLst>
            <a:ext uri="{FF2B5EF4-FFF2-40B4-BE49-F238E27FC236}">
              <a16:creationId xmlns:a16="http://schemas.microsoft.com/office/drawing/2014/main" id="{774B2A5A-3BF0-47BE-B4C8-8CCDCE164D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1302" name="【消防施設】&#10;一人当たり面積グラフ枠">
          <a:extLst>
            <a:ext uri="{FF2B5EF4-FFF2-40B4-BE49-F238E27FC236}">
              <a16:creationId xmlns:a16="http://schemas.microsoft.com/office/drawing/2014/main" id="{3F0DD25C-8230-480D-AFF6-4A3EA57E0C6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1303" name="直線コネクタ 1302">
          <a:extLst>
            <a:ext uri="{FF2B5EF4-FFF2-40B4-BE49-F238E27FC236}">
              <a16:creationId xmlns:a16="http://schemas.microsoft.com/office/drawing/2014/main" id="{F89CB4E7-589C-48DB-BE74-CE57143FB8E7}"/>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1304" name="【消防施設】&#10;一人当たり面積最小値テキスト">
          <a:extLst>
            <a:ext uri="{FF2B5EF4-FFF2-40B4-BE49-F238E27FC236}">
              <a16:creationId xmlns:a16="http://schemas.microsoft.com/office/drawing/2014/main" id="{EB88B1C4-EC04-4696-9393-C421123818F4}"/>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1305" name="直線コネクタ 1304">
          <a:extLst>
            <a:ext uri="{FF2B5EF4-FFF2-40B4-BE49-F238E27FC236}">
              <a16:creationId xmlns:a16="http://schemas.microsoft.com/office/drawing/2014/main" id="{8A2FD75D-6CB3-4B24-B9CE-8E8BE904FB1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1306" name="【消防施設】&#10;一人当たり面積最大値テキスト">
          <a:extLst>
            <a:ext uri="{FF2B5EF4-FFF2-40B4-BE49-F238E27FC236}">
              <a16:creationId xmlns:a16="http://schemas.microsoft.com/office/drawing/2014/main" id="{5410AA39-68B7-4C71-9D1C-2C660A8E99ED}"/>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1307" name="直線コネクタ 1306">
          <a:extLst>
            <a:ext uri="{FF2B5EF4-FFF2-40B4-BE49-F238E27FC236}">
              <a16:creationId xmlns:a16="http://schemas.microsoft.com/office/drawing/2014/main" id="{467566E0-2120-4BA5-8AE2-42466F053AE1}"/>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1308" name="【消防施設】&#10;一人当たり面積平均値テキスト">
          <a:extLst>
            <a:ext uri="{FF2B5EF4-FFF2-40B4-BE49-F238E27FC236}">
              <a16:creationId xmlns:a16="http://schemas.microsoft.com/office/drawing/2014/main" id="{5E705B45-5CCA-4176-B68A-ABAD8C38DCCF}"/>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1309" name="フローチャート: 判断 1308">
          <a:extLst>
            <a:ext uri="{FF2B5EF4-FFF2-40B4-BE49-F238E27FC236}">
              <a16:creationId xmlns:a16="http://schemas.microsoft.com/office/drawing/2014/main" id="{C07672B1-79F9-4633-8ECF-4AA383D15A88}"/>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1310" name="フローチャート: 判断 1309">
          <a:extLst>
            <a:ext uri="{FF2B5EF4-FFF2-40B4-BE49-F238E27FC236}">
              <a16:creationId xmlns:a16="http://schemas.microsoft.com/office/drawing/2014/main" id="{85C559C1-7B4C-4ADE-8C51-08278B3CB8BF}"/>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1311" name="フローチャート: 判断 1310">
          <a:extLst>
            <a:ext uri="{FF2B5EF4-FFF2-40B4-BE49-F238E27FC236}">
              <a16:creationId xmlns:a16="http://schemas.microsoft.com/office/drawing/2014/main" id="{75FAFE83-C9D2-4E7B-BFE7-F7741922A472}"/>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1312" name="フローチャート: 判断 1311">
          <a:extLst>
            <a:ext uri="{FF2B5EF4-FFF2-40B4-BE49-F238E27FC236}">
              <a16:creationId xmlns:a16="http://schemas.microsoft.com/office/drawing/2014/main" id="{B86330A4-9353-4F6E-AA4B-7E7929037A8B}"/>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1313" name="フローチャート: 判断 1312">
          <a:extLst>
            <a:ext uri="{FF2B5EF4-FFF2-40B4-BE49-F238E27FC236}">
              <a16:creationId xmlns:a16="http://schemas.microsoft.com/office/drawing/2014/main" id="{FEF1CDEE-8501-450D-AAA3-9612D82901EE}"/>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1314" name="テキスト ボックス 1313">
          <a:extLst>
            <a:ext uri="{FF2B5EF4-FFF2-40B4-BE49-F238E27FC236}">
              <a16:creationId xmlns:a16="http://schemas.microsoft.com/office/drawing/2014/main" id="{4DAB71DE-7697-41F6-A118-43965788E55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1315" name="テキスト ボックス 1314">
          <a:extLst>
            <a:ext uri="{FF2B5EF4-FFF2-40B4-BE49-F238E27FC236}">
              <a16:creationId xmlns:a16="http://schemas.microsoft.com/office/drawing/2014/main" id="{9289857B-92ED-4ECC-998D-DA66E36CA4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1316" name="テキスト ボックス 1315">
          <a:extLst>
            <a:ext uri="{FF2B5EF4-FFF2-40B4-BE49-F238E27FC236}">
              <a16:creationId xmlns:a16="http://schemas.microsoft.com/office/drawing/2014/main" id="{E413776C-F8FA-4B5E-8EB8-B294514B5A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1317" name="テキスト ボックス 1316">
          <a:extLst>
            <a:ext uri="{FF2B5EF4-FFF2-40B4-BE49-F238E27FC236}">
              <a16:creationId xmlns:a16="http://schemas.microsoft.com/office/drawing/2014/main" id="{57492CBA-BD75-4931-A7E3-229519C7E4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1318" name="テキスト ボックス 1317">
          <a:extLst>
            <a:ext uri="{FF2B5EF4-FFF2-40B4-BE49-F238E27FC236}">
              <a16:creationId xmlns:a16="http://schemas.microsoft.com/office/drawing/2014/main" id="{09A73C55-2F3D-4B09-B7B5-8CCE91A828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1319" name="楕円 1318">
          <a:extLst>
            <a:ext uri="{FF2B5EF4-FFF2-40B4-BE49-F238E27FC236}">
              <a16:creationId xmlns:a16="http://schemas.microsoft.com/office/drawing/2014/main" id="{0C79F0AD-24B2-4AED-8848-4F723B466054}"/>
            </a:ext>
          </a:extLst>
        </xdr:cNvPr>
        <xdr:cNvSpPr/>
      </xdr:nvSpPr>
      <xdr:spPr>
        <a:xfrm>
          <a:off x="22110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140479</xdr:rowOff>
    </xdr:from>
    <xdr:ext cx="469744" cy="259045"/>
    <xdr:sp macro="" textlink="">
      <xdr:nvSpPr>
        <xdr:cNvPr id="1320" name="【消防施設】&#10;一人当たり面積該当値テキスト">
          <a:extLst>
            <a:ext uri="{FF2B5EF4-FFF2-40B4-BE49-F238E27FC236}">
              <a16:creationId xmlns:a16="http://schemas.microsoft.com/office/drawing/2014/main" id="{3B6CDA01-1FDE-4347-AD70-3ABA763613D4}"/>
            </a:ext>
          </a:extLst>
        </xdr:cNvPr>
        <xdr:cNvSpPr txBox="1"/>
      </xdr:nvSpPr>
      <xdr:spPr>
        <a:xfrm>
          <a:off x="221996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123889</xdr:rowOff>
    </xdr:from>
    <xdr:to>
      <xdr:col>112</xdr:col>
      <xdr:colOff>38100</xdr:colOff>
      <xdr:row>84</xdr:row>
      <xdr:rowOff>54039</xdr:rowOff>
    </xdr:to>
    <xdr:sp macro="" textlink="">
      <xdr:nvSpPr>
        <xdr:cNvPr id="1321" name="楕円 1320">
          <a:extLst>
            <a:ext uri="{FF2B5EF4-FFF2-40B4-BE49-F238E27FC236}">
              <a16:creationId xmlns:a16="http://schemas.microsoft.com/office/drawing/2014/main" id="{FA58366F-5193-4248-958E-7CC398EDC873}"/>
            </a:ext>
          </a:extLst>
        </xdr:cNvPr>
        <xdr:cNvSpPr/>
      </xdr:nvSpPr>
      <xdr:spPr>
        <a:xfrm>
          <a:off x="21272500" y="14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84</xdr:row>
      <xdr:rowOff>3239</xdr:rowOff>
    </xdr:to>
    <xdr:cxnSp macro="">
      <xdr:nvCxnSpPr>
        <xdr:cNvPr id="1322" name="直線コネクタ 1321">
          <a:extLst>
            <a:ext uri="{FF2B5EF4-FFF2-40B4-BE49-F238E27FC236}">
              <a16:creationId xmlns:a16="http://schemas.microsoft.com/office/drawing/2014/main" id="{2D142497-DD37-4706-BC75-D19906F15C72}"/>
            </a:ext>
          </a:extLst>
        </xdr:cNvPr>
        <xdr:cNvCxnSpPr/>
      </xdr:nvCxnSpPr>
      <xdr:spPr>
        <a:xfrm flipV="1">
          <a:off x="21323300" y="14398752"/>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134175</xdr:rowOff>
    </xdr:from>
    <xdr:to>
      <xdr:col>107</xdr:col>
      <xdr:colOff>101600</xdr:colOff>
      <xdr:row>84</xdr:row>
      <xdr:rowOff>64325</xdr:rowOff>
    </xdr:to>
    <xdr:sp macro="" textlink="">
      <xdr:nvSpPr>
        <xdr:cNvPr id="1323" name="楕円 1322">
          <a:extLst>
            <a:ext uri="{FF2B5EF4-FFF2-40B4-BE49-F238E27FC236}">
              <a16:creationId xmlns:a16="http://schemas.microsoft.com/office/drawing/2014/main" id="{EC0FA87E-D6D6-450C-BEC2-8AB08517D849}"/>
            </a:ext>
          </a:extLst>
        </xdr:cNvPr>
        <xdr:cNvSpPr/>
      </xdr:nvSpPr>
      <xdr:spPr>
        <a:xfrm>
          <a:off x="20383500" y="143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3239</xdr:rowOff>
    </xdr:from>
    <xdr:to>
      <xdr:col>111</xdr:col>
      <xdr:colOff>177800</xdr:colOff>
      <xdr:row>84</xdr:row>
      <xdr:rowOff>13525</xdr:rowOff>
    </xdr:to>
    <xdr:cxnSp macro="">
      <xdr:nvCxnSpPr>
        <xdr:cNvPr id="1324" name="直線コネクタ 1323">
          <a:extLst>
            <a:ext uri="{FF2B5EF4-FFF2-40B4-BE49-F238E27FC236}">
              <a16:creationId xmlns:a16="http://schemas.microsoft.com/office/drawing/2014/main" id="{35DE6695-1D05-4C59-8A47-FBEC847F3A30}"/>
            </a:ext>
          </a:extLst>
        </xdr:cNvPr>
        <xdr:cNvCxnSpPr/>
      </xdr:nvCxnSpPr>
      <xdr:spPr>
        <a:xfrm flipV="1">
          <a:off x="20434300" y="1440503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146177</xdr:rowOff>
    </xdr:from>
    <xdr:to>
      <xdr:col>98</xdr:col>
      <xdr:colOff>38100</xdr:colOff>
      <xdr:row>84</xdr:row>
      <xdr:rowOff>76327</xdr:rowOff>
    </xdr:to>
    <xdr:sp macro="" textlink="">
      <xdr:nvSpPr>
        <xdr:cNvPr id="1325" name="楕円 1324">
          <a:extLst>
            <a:ext uri="{FF2B5EF4-FFF2-40B4-BE49-F238E27FC236}">
              <a16:creationId xmlns:a16="http://schemas.microsoft.com/office/drawing/2014/main" id="{19C84F1F-CC1D-46CF-AC38-826B5C22B07F}"/>
            </a:ext>
          </a:extLst>
        </xdr:cNvPr>
        <xdr:cNvSpPr/>
      </xdr:nvSpPr>
      <xdr:spPr>
        <a:xfrm>
          <a:off x="18605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137749</xdr:rowOff>
    </xdr:from>
    <xdr:ext cx="469744" cy="259045"/>
    <xdr:sp macro="" textlink="">
      <xdr:nvSpPr>
        <xdr:cNvPr id="1326" name="n_1aveValue【消防施設】&#10;一人当たり面積">
          <a:extLst>
            <a:ext uri="{FF2B5EF4-FFF2-40B4-BE49-F238E27FC236}">
              <a16:creationId xmlns:a16="http://schemas.microsoft.com/office/drawing/2014/main" id="{736CF09F-5298-4D15-8F77-8FD42B59CA56}"/>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1327" name="n_2aveValue【消防施設】&#10;一人当たり面積">
          <a:extLst>
            <a:ext uri="{FF2B5EF4-FFF2-40B4-BE49-F238E27FC236}">
              <a16:creationId xmlns:a16="http://schemas.microsoft.com/office/drawing/2014/main" id="{772936CA-A198-4A3B-94C5-4034DA552261}"/>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1328" name="n_3aveValue【消防施設】&#10;一人当たり面積">
          <a:extLst>
            <a:ext uri="{FF2B5EF4-FFF2-40B4-BE49-F238E27FC236}">
              <a16:creationId xmlns:a16="http://schemas.microsoft.com/office/drawing/2014/main" id="{9EB1EB35-6360-4B46-9F4E-3C9C360BC1D8}"/>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1329" name="n_4aveValue【消防施設】&#10;一人当たり面積">
          <a:extLst>
            <a:ext uri="{FF2B5EF4-FFF2-40B4-BE49-F238E27FC236}">
              <a16:creationId xmlns:a16="http://schemas.microsoft.com/office/drawing/2014/main" id="{621CE145-E580-499F-9428-BEBD3E9C1108}"/>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70566</xdr:rowOff>
    </xdr:from>
    <xdr:ext cx="469744" cy="259045"/>
    <xdr:sp macro="" textlink="">
      <xdr:nvSpPr>
        <xdr:cNvPr id="1330" name="n_1mainValue【消防施設】&#10;一人当たり面積">
          <a:extLst>
            <a:ext uri="{FF2B5EF4-FFF2-40B4-BE49-F238E27FC236}">
              <a16:creationId xmlns:a16="http://schemas.microsoft.com/office/drawing/2014/main" id="{F7EE2D9B-0C23-4B93-AEB7-A6537D2F5775}"/>
            </a:ext>
          </a:extLst>
        </xdr:cNvPr>
        <xdr:cNvSpPr txBox="1"/>
      </xdr:nvSpPr>
      <xdr:spPr>
        <a:xfrm>
          <a:off x="21075727" y="141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80852</xdr:rowOff>
    </xdr:from>
    <xdr:ext cx="469744" cy="259045"/>
    <xdr:sp macro="" textlink="">
      <xdr:nvSpPr>
        <xdr:cNvPr id="1331" name="n_2mainValue【消防施設】&#10;一人当たり面積">
          <a:extLst>
            <a:ext uri="{FF2B5EF4-FFF2-40B4-BE49-F238E27FC236}">
              <a16:creationId xmlns:a16="http://schemas.microsoft.com/office/drawing/2014/main" id="{49235120-B003-40BF-AEBB-B9E6C9353737}"/>
            </a:ext>
          </a:extLst>
        </xdr:cNvPr>
        <xdr:cNvSpPr txBox="1"/>
      </xdr:nvSpPr>
      <xdr:spPr>
        <a:xfrm>
          <a:off x="20199427" y="1413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92854</xdr:rowOff>
    </xdr:from>
    <xdr:ext cx="469744" cy="259045"/>
    <xdr:sp macro="" textlink="">
      <xdr:nvSpPr>
        <xdr:cNvPr id="1332" name="n_4mainValue【消防施設】&#10;一人当たり面積">
          <a:extLst>
            <a:ext uri="{FF2B5EF4-FFF2-40B4-BE49-F238E27FC236}">
              <a16:creationId xmlns:a16="http://schemas.microsoft.com/office/drawing/2014/main" id="{29731DD9-C6CE-4E5A-9070-BFBD97D5BF1F}"/>
            </a:ext>
          </a:extLst>
        </xdr:cNvPr>
        <xdr:cNvSpPr txBox="1"/>
      </xdr:nvSpPr>
      <xdr:spPr>
        <a:xfrm>
          <a:off x="18421427" y="1415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1333" name="正方形/長方形 1332">
          <a:extLst>
            <a:ext uri="{FF2B5EF4-FFF2-40B4-BE49-F238E27FC236}">
              <a16:creationId xmlns:a16="http://schemas.microsoft.com/office/drawing/2014/main" id="{681B93D3-E3FD-4BD1-9BCB-91EF6C7C1FC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34" name="正方形/長方形 1333">
          <a:extLst>
            <a:ext uri="{FF2B5EF4-FFF2-40B4-BE49-F238E27FC236}">
              <a16:creationId xmlns:a16="http://schemas.microsoft.com/office/drawing/2014/main" id="{FDA7478C-AD22-4714-80DA-65F05E44CF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35" name="正方形/長方形 1334">
          <a:extLst>
            <a:ext uri="{FF2B5EF4-FFF2-40B4-BE49-F238E27FC236}">
              <a16:creationId xmlns:a16="http://schemas.microsoft.com/office/drawing/2014/main" id="{2D4E5BBF-4282-496E-932B-027FCD57E6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36" name="正方形/長方形 1335">
          <a:extLst>
            <a:ext uri="{FF2B5EF4-FFF2-40B4-BE49-F238E27FC236}">
              <a16:creationId xmlns:a16="http://schemas.microsoft.com/office/drawing/2014/main" id="{CB017CA6-5338-4DDF-8009-32EE5603B7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37" name="正方形/長方形 1336">
          <a:extLst>
            <a:ext uri="{FF2B5EF4-FFF2-40B4-BE49-F238E27FC236}">
              <a16:creationId xmlns:a16="http://schemas.microsoft.com/office/drawing/2014/main" id="{203377FD-F1E7-4E00-AC2E-FE995BACD0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38" name="正方形/長方形 1337">
          <a:extLst>
            <a:ext uri="{FF2B5EF4-FFF2-40B4-BE49-F238E27FC236}">
              <a16:creationId xmlns:a16="http://schemas.microsoft.com/office/drawing/2014/main" id="{1DFA4871-19CF-46F3-9B3A-1907983311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339" name="正方形/長方形 1338">
          <a:extLst>
            <a:ext uri="{FF2B5EF4-FFF2-40B4-BE49-F238E27FC236}">
              <a16:creationId xmlns:a16="http://schemas.microsoft.com/office/drawing/2014/main" id="{71323365-0884-40E2-B354-3CF95E57D2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340" name="正方形/長方形 1339">
          <a:extLst>
            <a:ext uri="{FF2B5EF4-FFF2-40B4-BE49-F238E27FC236}">
              <a16:creationId xmlns:a16="http://schemas.microsoft.com/office/drawing/2014/main" id="{2401FC1E-165C-4CA2-AE9A-5F19210E51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1341" name="テキスト ボックス 1340">
          <a:extLst>
            <a:ext uri="{FF2B5EF4-FFF2-40B4-BE49-F238E27FC236}">
              <a16:creationId xmlns:a16="http://schemas.microsoft.com/office/drawing/2014/main" id="{46B45DEF-1002-4502-8F7A-119DA893B8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1342" name="直線コネクタ 1341">
          <a:extLst>
            <a:ext uri="{FF2B5EF4-FFF2-40B4-BE49-F238E27FC236}">
              <a16:creationId xmlns:a16="http://schemas.microsoft.com/office/drawing/2014/main" id="{DF6707B9-CE5D-4438-8B32-1EB9F6B2A6E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1343" name="テキスト ボックス 1342">
          <a:extLst>
            <a:ext uri="{FF2B5EF4-FFF2-40B4-BE49-F238E27FC236}">
              <a16:creationId xmlns:a16="http://schemas.microsoft.com/office/drawing/2014/main" id="{F0098471-E7F4-43B3-91C4-FDE9CDAC3C0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1344" name="直線コネクタ 1343">
          <a:extLst>
            <a:ext uri="{FF2B5EF4-FFF2-40B4-BE49-F238E27FC236}">
              <a16:creationId xmlns:a16="http://schemas.microsoft.com/office/drawing/2014/main" id="{1259C739-B6A7-4F55-B543-A8AD3B70E91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1345" name="テキスト ボックス 1344">
          <a:extLst>
            <a:ext uri="{FF2B5EF4-FFF2-40B4-BE49-F238E27FC236}">
              <a16:creationId xmlns:a16="http://schemas.microsoft.com/office/drawing/2014/main" id="{F88F2B78-610A-47F1-A871-49992C1BB66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1346" name="直線コネクタ 1345">
          <a:extLst>
            <a:ext uri="{FF2B5EF4-FFF2-40B4-BE49-F238E27FC236}">
              <a16:creationId xmlns:a16="http://schemas.microsoft.com/office/drawing/2014/main" id="{D8A84D46-BFF9-4D5D-BFB6-B9B082F3994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1347" name="テキスト ボックス 1346">
          <a:extLst>
            <a:ext uri="{FF2B5EF4-FFF2-40B4-BE49-F238E27FC236}">
              <a16:creationId xmlns:a16="http://schemas.microsoft.com/office/drawing/2014/main" id="{57F3E88F-3520-4C7C-B4C1-10F84058FA6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1348" name="直線コネクタ 1347">
          <a:extLst>
            <a:ext uri="{FF2B5EF4-FFF2-40B4-BE49-F238E27FC236}">
              <a16:creationId xmlns:a16="http://schemas.microsoft.com/office/drawing/2014/main" id="{257F1BED-7E9F-4869-8A6C-096F624FF4C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1349" name="テキスト ボックス 1348">
          <a:extLst>
            <a:ext uri="{FF2B5EF4-FFF2-40B4-BE49-F238E27FC236}">
              <a16:creationId xmlns:a16="http://schemas.microsoft.com/office/drawing/2014/main" id="{D9FC503D-CEA3-4E5A-959D-24E5C4C7233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1350" name="直線コネクタ 1349">
          <a:extLst>
            <a:ext uri="{FF2B5EF4-FFF2-40B4-BE49-F238E27FC236}">
              <a16:creationId xmlns:a16="http://schemas.microsoft.com/office/drawing/2014/main" id="{DD7B1463-BF73-4FD4-B7F2-DC96672134A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1351" name="テキスト ボックス 1350">
          <a:extLst>
            <a:ext uri="{FF2B5EF4-FFF2-40B4-BE49-F238E27FC236}">
              <a16:creationId xmlns:a16="http://schemas.microsoft.com/office/drawing/2014/main" id="{0E3CE7C2-5DAD-467F-8466-1FA6395C371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1352" name="直線コネクタ 1351">
          <a:extLst>
            <a:ext uri="{FF2B5EF4-FFF2-40B4-BE49-F238E27FC236}">
              <a16:creationId xmlns:a16="http://schemas.microsoft.com/office/drawing/2014/main" id="{07E0A42B-CDCB-4970-AED7-60693F9E645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1353" name="テキスト ボックス 1352">
          <a:extLst>
            <a:ext uri="{FF2B5EF4-FFF2-40B4-BE49-F238E27FC236}">
              <a16:creationId xmlns:a16="http://schemas.microsoft.com/office/drawing/2014/main" id="{75E401F5-CE0D-4CF9-8334-6E8974E393C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1354" name="直線コネクタ 1353">
          <a:extLst>
            <a:ext uri="{FF2B5EF4-FFF2-40B4-BE49-F238E27FC236}">
              <a16:creationId xmlns:a16="http://schemas.microsoft.com/office/drawing/2014/main" id="{F4E10A20-DF0C-455C-AE07-7B05DA8CA7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355" name="【庁舎】&#10;有形固定資産減価償却率グラフ枠">
          <a:extLst>
            <a:ext uri="{FF2B5EF4-FFF2-40B4-BE49-F238E27FC236}">
              <a16:creationId xmlns:a16="http://schemas.microsoft.com/office/drawing/2014/main" id="{01F5B2E2-984D-4BB7-A196-A3240ED8190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1356" name="直線コネクタ 1355">
          <a:extLst>
            <a:ext uri="{FF2B5EF4-FFF2-40B4-BE49-F238E27FC236}">
              <a16:creationId xmlns:a16="http://schemas.microsoft.com/office/drawing/2014/main" id="{CA92E91E-77DB-400C-87B9-FF7C9481A46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1357" name="【庁舎】&#10;有形固定資産減価償却率最小値テキスト">
          <a:extLst>
            <a:ext uri="{FF2B5EF4-FFF2-40B4-BE49-F238E27FC236}">
              <a16:creationId xmlns:a16="http://schemas.microsoft.com/office/drawing/2014/main" id="{80D350F5-50B1-493B-B7C6-C94284512EA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1358" name="直線コネクタ 1357">
          <a:extLst>
            <a:ext uri="{FF2B5EF4-FFF2-40B4-BE49-F238E27FC236}">
              <a16:creationId xmlns:a16="http://schemas.microsoft.com/office/drawing/2014/main" id="{E8CACBDD-3990-4E89-A513-A79D1414E42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1359" name="【庁舎】&#10;有形固定資産減価償却率最大値テキスト">
          <a:extLst>
            <a:ext uri="{FF2B5EF4-FFF2-40B4-BE49-F238E27FC236}">
              <a16:creationId xmlns:a16="http://schemas.microsoft.com/office/drawing/2014/main" id="{8E67A807-90E6-4AD6-A13C-EFC01AA81FF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1360" name="直線コネクタ 1359">
          <a:extLst>
            <a:ext uri="{FF2B5EF4-FFF2-40B4-BE49-F238E27FC236}">
              <a16:creationId xmlns:a16="http://schemas.microsoft.com/office/drawing/2014/main" id="{EE5FC574-7221-4B8B-88B3-FAB9AE5359F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1361" name="【庁舎】&#10;有形固定資産減価償却率平均値テキスト">
          <a:extLst>
            <a:ext uri="{FF2B5EF4-FFF2-40B4-BE49-F238E27FC236}">
              <a16:creationId xmlns:a16="http://schemas.microsoft.com/office/drawing/2014/main" id="{B9BD6914-2448-4E15-A8D9-A2E9F22422A2}"/>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1362" name="フローチャート: 判断 1361">
          <a:extLst>
            <a:ext uri="{FF2B5EF4-FFF2-40B4-BE49-F238E27FC236}">
              <a16:creationId xmlns:a16="http://schemas.microsoft.com/office/drawing/2014/main" id="{F6EBF144-FC2E-40CA-A54C-9D0562DCE732}"/>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1363" name="フローチャート: 判断 1362">
          <a:extLst>
            <a:ext uri="{FF2B5EF4-FFF2-40B4-BE49-F238E27FC236}">
              <a16:creationId xmlns:a16="http://schemas.microsoft.com/office/drawing/2014/main" id="{A027BDA3-4A2B-4EA6-B190-B42F3EFA4714}"/>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1364" name="フローチャート: 判断 1363">
          <a:extLst>
            <a:ext uri="{FF2B5EF4-FFF2-40B4-BE49-F238E27FC236}">
              <a16:creationId xmlns:a16="http://schemas.microsoft.com/office/drawing/2014/main" id="{88B73D1F-F544-4F4C-A237-1FD5B6F04327}"/>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1365" name="フローチャート: 判断 1364">
          <a:extLst>
            <a:ext uri="{FF2B5EF4-FFF2-40B4-BE49-F238E27FC236}">
              <a16:creationId xmlns:a16="http://schemas.microsoft.com/office/drawing/2014/main" id="{902E9E57-632D-4DDA-BFE4-5B4098898495}"/>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1366" name="フローチャート: 判断 1365">
          <a:extLst>
            <a:ext uri="{FF2B5EF4-FFF2-40B4-BE49-F238E27FC236}">
              <a16:creationId xmlns:a16="http://schemas.microsoft.com/office/drawing/2014/main" id="{B4DC5CD4-DCE7-4AD7-956B-23D4C7054579}"/>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1367" name="テキスト ボックス 1366">
          <a:extLst>
            <a:ext uri="{FF2B5EF4-FFF2-40B4-BE49-F238E27FC236}">
              <a16:creationId xmlns:a16="http://schemas.microsoft.com/office/drawing/2014/main" id="{B29F64AB-063C-4147-986A-B00990132A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1368" name="テキスト ボックス 1367">
          <a:extLst>
            <a:ext uri="{FF2B5EF4-FFF2-40B4-BE49-F238E27FC236}">
              <a16:creationId xmlns:a16="http://schemas.microsoft.com/office/drawing/2014/main" id="{4249CFC9-EFC8-44D1-8026-5B44220598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1369" name="テキスト ボックス 1368">
          <a:extLst>
            <a:ext uri="{FF2B5EF4-FFF2-40B4-BE49-F238E27FC236}">
              <a16:creationId xmlns:a16="http://schemas.microsoft.com/office/drawing/2014/main" id="{57554F94-F9AE-4777-A984-BA914A388F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1370" name="テキスト ボックス 1369">
          <a:extLst>
            <a:ext uri="{FF2B5EF4-FFF2-40B4-BE49-F238E27FC236}">
              <a16:creationId xmlns:a16="http://schemas.microsoft.com/office/drawing/2014/main" id="{737B5259-1694-4138-B44B-6DFB7FD58C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1371" name="テキスト ボックス 1370">
          <a:extLst>
            <a:ext uri="{FF2B5EF4-FFF2-40B4-BE49-F238E27FC236}">
              <a16:creationId xmlns:a16="http://schemas.microsoft.com/office/drawing/2014/main" id="{3B917455-BB1F-423B-8B13-459933BDD4E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45720</xdr:rowOff>
    </xdr:from>
    <xdr:to>
      <xdr:col>85</xdr:col>
      <xdr:colOff>177800</xdr:colOff>
      <xdr:row>104</xdr:row>
      <xdr:rowOff>147320</xdr:rowOff>
    </xdr:to>
    <xdr:sp macro="" textlink="">
      <xdr:nvSpPr>
        <xdr:cNvPr id="1372" name="楕円 1371">
          <a:extLst>
            <a:ext uri="{FF2B5EF4-FFF2-40B4-BE49-F238E27FC236}">
              <a16:creationId xmlns:a16="http://schemas.microsoft.com/office/drawing/2014/main" id="{B7220874-F33D-4163-AE47-2FE54DF19F26}"/>
            </a:ext>
          </a:extLst>
        </xdr:cNvPr>
        <xdr:cNvSpPr/>
      </xdr:nvSpPr>
      <xdr:spPr>
        <a:xfrm>
          <a:off x="162687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68597</xdr:rowOff>
    </xdr:from>
    <xdr:ext cx="405111" cy="259045"/>
    <xdr:sp macro="" textlink="">
      <xdr:nvSpPr>
        <xdr:cNvPr id="1373" name="【庁舎】&#10;有形固定資産減価償却率該当値テキスト">
          <a:extLst>
            <a:ext uri="{FF2B5EF4-FFF2-40B4-BE49-F238E27FC236}">
              <a16:creationId xmlns:a16="http://schemas.microsoft.com/office/drawing/2014/main" id="{61CD6F90-96D0-4F2F-8702-E22892E2BCF2}"/>
            </a:ext>
          </a:extLst>
        </xdr:cNvPr>
        <xdr:cNvSpPr txBox="1"/>
      </xdr:nvSpPr>
      <xdr:spPr>
        <a:xfrm>
          <a:off x="16357600"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26670</xdr:rowOff>
    </xdr:from>
    <xdr:to>
      <xdr:col>81</xdr:col>
      <xdr:colOff>101600</xdr:colOff>
      <xdr:row>104</xdr:row>
      <xdr:rowOff>128270</xdr:rowOff>
    </xdr:to>
    <xdr:sp macro="" textlink="">
      <xdr:nvSpPr>
        <xdr:cNvPr id="1374" name="楕円 1373">
          <a:extLst>
            <a:ext uri="{FF2B5EF4-FFF2-40B4-BE49-F238E27FC236}">
              <a16:creationId xmlns:a16="http://schemas.microsoft.com/office/drawing/2014/main" id="{6012A6A5-969B-42E6-87F8-431D726378DD}"/>
            </a:ext>
          </a:extLst>
        </xdr:cNvPr>
        <xdr:cNvSpPr/>
      </xdr:nvSpPr>
      <xdr:spPr>
        <a:xfrm>
          <a:off x="15430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77470</xdr:rowOff>
    </xdr:from>
    <xdr:to>
      <xdr:col>85</xdr:col>
      <xdr:colOff>127000</xdr:colOff>
      <xdr:row>104</xdr:row>
      <xdr:rowOff>96520</xdr:rowOff>
    </xdr:to>
    <xdr:cxnSp macro="">
      <xdr:nvCxnSpPr>
        <xdr:cNvPr id="1375" name="直線コネクタ 1374">
          <a:extLst>
            <a:ext uri="{FF2B5EF4-FFF2-40B4-BE49-F238E27FC236}">
              <a16:creationId xmlns:a16="http://schemas.microsoft.com/office/drawing/2014/main" id="{81A179A4-ED1E-464F-B3C3-8FC387FE3A9A}"/>
            </a:ext>
          </a:extLst>
        </xdr:cNvPr>
        <xdr:cNvCxnSpPr/>
      </xdr:nvCxnSpPr>
      <xdr:spPr>
        <a:xfrm>
          <a:off x="15481300" y="17908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7620</xdr:rowOff>
    </xdr:from>
    <xdr:to>
      <xdr:col>76</xdr:col>
      <xdr:colOff>165100</xdr:colOff>
      <xdr:row>104</xdr:row>
      <xdr:rowOff>109220</xdr:rowOff>
    </xdr:to>
    <xdr:sp macro="" textlink="">
      <xdr:nvSpPr>
        <xdr:cNvPr id="1376" name="楕円 1375">
          <a:extLst>
            <a:ext uri="{FF2B5EF4-FFF2-40B4-BE49-F238E27FC236}">
              <a16:creationId xmlns:a16="http://schemas.microsoft.com/office/drawing/2014/main" id="{71D9ADF9-CA83-4C4F-9B47-381D3B208A21}"/>
            </a:ext>
          </a:extLst>
        </xdr:cNvPr>
        <xdr:cNvSpPr/>
      </xdr:nvSpPr>
      <xdr:spPr>
        <a:xfrm>
          <a:off x="14541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58420</xdr:rowOff>
    </xdr:from>
    <xdr:to>
      <xdr:col>81</xdr:col>
      <xdr:colOff>50800</xdr:colOff>
      <xdr:row>104</xdr:row>
      <xdr:rowOff>77470</xdr:rowOff>
    </xdr:to>
    <xdr:cxnSp macro="">
      <xdr:nvCxnSpPr>
        <xdr:cNvPr id="1377" name="直線コネクタ 1376">
          <a:extLst>
            <a:ext uri="{FF2B5EF4-FFF2-40B4-BE49-F238E27FC236}">
              <a16:creationId xmlns:a16="http://schemas.microsoft.com/office/drawing/2014/main" id="{2C3A3DCA-D86C-4795-8D01-15A2E7B11A3D}"/>
            </a:ext>
          </a:extLst>
        </xdr:cNvPr>
        <xdr:cNvCxnSpPr/>
      </xdr:nvCxnSpPr>
      <xdr:spPr>
        <a:xfrm>
          <a:off x="14592300" y="17889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160020</xdr:rowOff>
    </xdr:from>
    <xdr:to>
      <xdr:col>72</xdr:col>
      <xdr:colOff>38100</xdr:colOff>
      <xdr:row>104</xdr:row>
      <xdr:rowOff>90170</xdr:rowOff>
    </xdr:to>
    <xdr:sp macro="" textlink="">
      <xdr:nvSpPr>
        <xdr:cNvPr id="1378" name="楕円 1377">
          <a:extLst>
            <a:ext uri="{FF2B5EF4-FFF2-40B4-BE49-F238E27FC236}">
              <a16:creationId xmlns:a16="http://schemas.microsoft.com/office/drawing/2014/main" id="{94D346CD-8631-4CDA-8087-D897613965B1}"/>
            </a:ext>
          </a:extLst>
        </xdr:cNvPr>
        <xdr:cNvSpPr/>
      </xdr:nvSpPr>
      <xdr:spPr>
        <a:xfrm>
          <a:off x="13652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39370</xdr:rowOff>
    </xdr:from>
    <xdr:to>
      <xdr:col>76</xdr:col>
      <xdr:colOff>114300</xdr:colOff>
      <xdr:row>104</xdr:row>
      <xdr:rowOff>58420</xdr:rowOff>
    </xdr:to>
    <xdr:cxnSp macro="">
      <xdr:nvCxnSpPr>
        <xdr:cNvPr id="1379" name="直線コネクタ 1378">
          <a:extLst>
            <a:ext uri="{FF2B5EF4-FFF2-40B4-BE49-F238E27FC236}">
              <a16:creationId xmlns:a16="http://schemas.microsoft.com/office/drawing/2014/main" id="{E5C8498F-6562-4238-9B18-E5E4330A29EB}"/>
            </a:ext>
          </a:extLst>
        </xdr:cNvPr>
        <xdr:cNvCxnSpPr/>
      </xdr:nvCxnSpPr>
      <xdr:spPr>
        <a:xfrm>
          <a:off x="13703300" y="17870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132080</xdr:rowOff>
    </xdr:from>
    <xdr:to>
      <xdr:col>67</xdr:col>
      <xdr:colOff>101600</xdr:colOff>
      <xdr:row>104</xdr:row>
      <xdr:rowOff>62230</xdr:rowOff>
    </xdr:to>
    <xdr:sp macro="" textlink="">
      <xdr:nvSpPr>
        <xdr:cNvPr id="1380" name="楕円 1379">
          <a:extLst>
            <a:ext uri="{FF2B5EF4-FFF2-40B4-BE49-F238E27FC236}">
              <a16:creationId xmlns:a16="http://schemas.microsoft.com/office/drawing/2014/main" id="{524C52EC-A26A-48E0-A70A-A3E365BAEA46}"/>
            </a:ext>
          </a:extLst>
        </xdr:cNvPr>
        <xdr:cNvSpPr/>
      </xdr:nvSpPr>
      <xdr:spPr>
        <a:xfrm>
          <a:off x="12763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xdr:rowOff>
    </xdr:from>
    <xdr:to>
      <xdr:col>71</xdr:col>
      <xdr:colOff>177800</xdr:colOff>
      <xdr:row>104</xdr:row>
      <xdr:rowOff>39370</xdr:rowOff>
    </xdr:to>
    <xdr:cxnSp macro="">
      <xdr:nvCxnSpPr>
        <xdr:cNvPr id="1381" name="直線コネクタ 1380">
          <a:extLst>
            <a:ext uri="{FF2B5EF4-FFF2-40B4-BE49-F238E27FC236}">
              <a16:creationId xmlns:a16="http://schemas.microsoft.com/office/drawing/2014/main" id="{B14EE672-1988-46C2-A0DB-7E94169F4EC4}"/>
            </a:ext>
          </a:extLst>
        </xdr:cNvPr>
        <xdr:cNvCxnSpPr/>
      </xdr:nvCxnSpPr>
      <xdr:spPr>
        <a:xfrm>
          <a:off x="12814300" y="178422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1382" name="n_1aveValue【庁舎】&#10;有形固定資産減価償却率">
          <a:extLst>
            <a:ext uri="{FF2B5EF4-FFF2-40B4-BE49-F238E27FC236}">
              <a16:creationId xmlns:a16="http://schemas.microsoft.com/office/drawing/2014/main" id="{7DB13D5C-6763-4B57-B0BB-AD1DE2912E45}"/>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1383" name="n_2aveValue【庁舎】&#10;有形固定資産減価償却率">
          <a:extLst>
            <a:ext uri="{FF2B5EF4-FFF2-40B4-BE49-F238E27FC236}">
              <a16:creationId xmlns:a16="http://schemas.microsoft.com/office/drawing/2014/main" id="{F191261D-4EB6-425F-BF47-61F0E0B69BC7}"/>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1384" name="n_3aveValue【庁舎】&#10;有形固定資産減価償却率">
          <a:extLst>
            <a:ext uri="{FF2B5EF4-FFF2-40B4-BE49-F238E27FC236}">
              <a16:creationId xmlns:a16="http://schemas.microsoft.com/office/drawing/2014/main" id="{FCF754EF-AE8F-4D4E-BD64-EC07D71422F3}"/>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1385" name="n_4aveValue【庁舎】&#10;有形固定資産減価償却率">
          <a:extLst>
            <a:ext uri="{FF2B5EF4-FFF2-40B4-BE49-F238E27FC236}">
              <a16:creationId xmlns:a16="http://schemas.microsoft.com/office/drawing/2014/main" id="{1B5773D1-8C4E-43C0-A69E-F7CFF51ECAE0}"/>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119397</xdr:rowOff>
    </xdr:from>
    <xdr:ext cx="405111" cy="259045"/>
    <xdr:sp macro="" textlink="">
      <xdr:nvSpPr>
        <xdr:cNvPr id="1386" name="n_1mainValue【庁舎】&#10;有形固定資産減価償却率">
          <a:extLst>
            <a:ext uri="{FF2B5EF4-FFF2-40B4-BE49-F238E27FC236}">
              <a16:creationId xmlns:a16="http://schemas.microsoft.com/office/drawing/2014/main" id="{24B2C460-B98E-4E9B-8C52-6005B18D606C}"/>
            </a:ext>
          </a:extLst>
        </xdr:cNvPr>
        <xdr:cNvSpPr txBox="1"/>
      </xdr:nvSpPr>
      <xdr:spPr>
        <a:xfrm>
          <a:off x="15266044"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125747</xdr:rowOff>
    </xdr:from>
    <xdr:ext cx="405111" cy="259045"/>
    <xdr:sp macro="" textlink="">
      <xdr:nvSpPr>
        <xdr:cNvPr id="1387" name="n_2mainValue【庁舎】&#10;有形固定資産減価償却率">
          <a:extLst>
            <a:ext uri="{FF2B5EF4-FFF2-40B4-BE49-F238E27FC236}">
              <a16:creationId xmlns:a16="http://schemas.microsoft.com/office/drawing/2014/main" id="{E15B3440-DB2A-49E1-989D-F506F22E4CEF}"/>
            </a:ext>
          </a:extLst>
        </xdr:cNvPr>
        <xdr:cNvSpPr txBox="1"/>
      </xdr:nvSpPr>
      <xdr:spPr>
        <a:xfrm>
          <a:off x="143897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1388" name="n_3mainValue【庁舎】&#10;有形固定資産減価償却率">
          <a:extLst>
            <a:ext uri="{FF2B5EF4-FFF2-40B4-BE49-F238E27FC236}">
              <a16:creationId xmlns:a16="http://schemas.microsoft.com/office/drawing/2014/main" id="{0FBCDB5B-EB9F-443A-B69C-0A7F5AF44D3C}"/>
            </a:ext>
          </a:extLst>
        </xdr:cNvPr>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78757</xdr:rowOff>
    </xdr:from>
    <xdr:ext cx="405111" cy="259045"/>
    <xdr:sp macro="" textlink="">
      <xdr:nvSpPr>
        <xdr:cNvPr id="1389" name="n_4mainValue【庁舎】&#10;有形固定資産減価償却率">
          <a:extLst>
            <a:ext uri="{FF2B5EF4-FFF2-40B4-BE49-F238E27FC236}">
              <a16:creationId xmlns:a16="http://schemas.microsoft.com/office/drawing/2014/main" id="{0183A288-6B4B-43E1-9B5F-630625825801}"/>
            </a:ext>
          </a:extLst>
        </xdr:cNvPr>
        <xdr:cNvSpPr txBox="1"/>
      </xdr:nvSpPr>
      <xdr:spPr>
        <a:xfrm>
          <a:off x="12611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1390" name="正方形/長方形 1389">
          <a:extLst>
            <a:ext uri="{FF2B5EF4-FFF2-40B4-BE49-F238E27FC236}">
              <a16:creationId xmlns:a16="http://schemas.microsoft.com/office/drawing/2014/main" id="{88731F9E-B474-47F0-900C-D48432FF9D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391" name="正方形/長方形 1390">
          <a:extLst>
            <a:ext uri="{FF2B5EF4-FFF2-40B4-BE49-F238E27FC236}">
              <a16:creationId xmlns:a16="http://schemas.microsoft.com/office/drawing/2014/main" id="{F52A113F-42FE-4A0F-911F-945FB6B5EB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392" name="正方形/長方形 1391">
          <a:extLst>
            <a:ext uri="{FF2B5EF4-FFF2-40B4-BE49-F238E27FC236}">
              <a16:creationId xmlns:a16="http://schemas.microsoft.com/office/drawing/2014/main" id="{582A89A7-7B16-4B44-946F-D1139F41EC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393" name="正方形/長方形 1392">
          <a:extLst>
            <a:ext uri="{FF2B5EF4-FFF2-40B4-BE49-F238E27FC236}">
              <a16:creationId xmlns:a16="http://schemas.microsoft.com/office/drawing/2014/main" id="{1E32220F-3F09-4332-B466-3F396E8BFE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394" name="正方形/長方形 1393">
          <a:extLst>
            <a:ext uri="{FF2B5EF4-FFF2-40B4-BE49-F238E27FC236}">
              <a16:creationId xmlns:a16="http://schemas.microsoft.com/office/drawing/2014/main" id="{25299E75-FC32-43CB-9F93-AE464372E6F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395" name="正方形/長方形 1394">
          <a:extLst>
            <a:ext uri="{FF2B5EF4-FFF2-40B4-BE49-F238E27FC236}">
              <a16:creationId xmlns:a16="http://schemas.microsoft.com/office/drawing/2014/main" id="{3BD90824-C42F-4C1A-B964-9605D5A830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396" name="正方形/長方形 1395">
          <a:extLst>
            <a:ext uri="{FF2B5EF4-FFF2-40B4-BE49-F238E27FC236}">
              <a16:creationId xmlns:a16="http://schemas.microsoft.com/office/drawing/2014/main" id="{7BC354AE-5341-4172-AEB9-E3DEC998FA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397" name="正方形/長方形 1396">
          <a:extLst>
            <a:ext uri="{FF2B5EF4-FFF2-40B4-BE49-F238E27FC236}">
              <a16:creationId xmlns:a16="http://schemas.microsoft.com/office/drawing/2014/main" id="{2DCB0D6A-875E-4C16-9290-9BE5DF95E5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1398" name="テキスト ボックス 1397">
          <a:extLst>
            <a:ext uri="{FF2B5EF4-FFF2-40B4-BE49-F238E27FC236}">
              <a16:creationId xmlns:a16="http://schemas.microsoft.com/office/drawing/2014/main" id="{70D665B1-DF53-4083-B0E2-2D4F22ACC2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1399" name="直線コネクタ 1398">
          <a:extLst>
            <a:ext uri="{FF2B5EF4-FFF2-40B4-BE49-F238E27FC236}">
              <a16:creationId xmlns:a16="http://schemas.microsoft.com/office/drawing/2014/main" id="{9D8652B8-74D2-4F74-83FD-4FFE00DACB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1400" name="直線コネクタ 1399">
          <a:extLst>
            <a:ext uri="{FF2B5EF4-FFF2-40B4-BE49-F238E27FC236}">
              <a16:creationId xmlns:a16="http://schemas.microsoft.com/office/drawing/2014/main" id="{7534D35E-1D4C-4F4A-88B7-C5B546A9B03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1401" name="テキスト ボックス 1400">
          <a:extLst>
            <a:ext uri="{FF2B5EF4-FFF2-40B4-BE49-F238E27FC236}">
              <a16:creationId xmlns:a16="http://schemas.microsoft.com/office/drawing/2014/main" id="{6609F5EE-F7F4-4307-9F2D-0BF846D64BE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1402" name="直線コネクタ 1401">
          <a:extLst>
            <a:ext uri="{FF2B5EF4-FFF2-40B4-BE49-F238E27FC236}">
              <a16:creationId xmlns:a16="http://schemas.microsoft.com/office/drawing/2014/main" id="{0F7EBDD1-6A9F-4ECE-922E-915D3880AE1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1403" name="テキスト ボックス 1402">
          <a:extLst>
            <a:ext uri="{FF2B5EF4-FFF2-40B4-BE49-F238E27FC236}">
              <a16:creationId xmlns:a16="http://schemas.microsoft.com/office/drawing/2014/main" id="{C5395A12-E6A3-4D59-BE42-9614170EDC9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1404" name="直線コネクタ 1403">
          <a:extLst>
            <a:ext uri="{FF2B5EF4-FFF2-40B4-BE49-F238E27FC236}">
              <a16:creationId xmlns:a16="http://schemas.microsoft.com/office/drawing/2014/main" id="{E59D81FD-38DC-4550-AB7E-91B9EA63762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1405" name="テキスト ボックス 1404">
          <a:extLst>
            <a:ext uri="{FF2B5EF4-FFF2-40B4-BE49-F238E27FC236}">
              <a16:creationId xmlns:a16="http://schemas.microsoft.com/office/drawing/2014/main" id="{779C1D8D-80AE-4A30-A7A9-A1990530EA9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1406" name="直線コネクタ 1405">
          <a:extLst>
            <a:ext uri="{FF2B5EF4-FFF2-40B4-BE49-F238E27FC236}">
              <a16:creationId xmlns:a16="http://schemas.microsoft.com/office/drawing/2014/main" id="{418C90FC-2CA8-46A0-AF6A-EBE65F2D262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1407" name="テキスト ボックス 1406">
          <a:extLst>
            <a:ext uri="{FF2B5EF4-FFF2-40B4-BE49-F238E27FC236}">
              <a16:creationId xmlns:a16="http://schemas.microsoft.com/office/drawing/2014/main" id="{488670EA-C80D-46D2-A52D-F1556C9F712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1408" name="直線コネクタ 1407">
          <a:extLst>
            <a:ext uri="{FF2B5EF4-FFF2-40B4-BE49-F238E27FC236}">
              <a16:creationId xmlns:a16="http://schemas.microsoft.com/office/drawing/2014/main" id="{CCACD2AF-BE17-4791-8C30-66BB96C3D00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1409" name="テキスト ボックス 1408">
          <a:extLst>
            <a:ext uri="{FF2B5EF4-FFF2-40B4-BE49-F238E27FC236}">
              <a16:creationId xmlns:a16="http://schemas.microsoft.com/office/drawing/2014/main" id="{0DFA6A6D-B6B9-4C30-8E82-57F6F186D1E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1410" name="直線コネクタ 1409">
          <a:extLst>
            <a:ext uri="{FF2B5EF4-FFF2-40B4-BE49-F238E27FC236}">
              <a16:creationId xmlns:a16="http://schemas.microsoft.com/office/drawing/2014/main" id="{1728A4E4-29FB-4F1C-8DB3-62968126D9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1411" name="テキスト ボックス 1410">
          <a:extLst>
            <a:ext uri="{FF2B5EF4-FFF2-40B4-BE49-F238E27FC236}">
              <a16:creationId xmlns:a16="http://schemas.microsoft.com/office/drawing/2014/main" id="{69757479-3479-4B6E-AC01-E86B28D107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1412" name="【庁舎】&#10;一人当たり面積グラフ枠">
          <a:extLst>
            <a:ext uri="{FF2B5EF4-FFF2-40B4-BE49-F238E27FC236}">
              <a16:creationId xmlns:a16="http://schemas.microsoft.com/office/drawing/2014/main" id="{5025F502-E4ED-421A-8525-1500E6E0B7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1413" name="直線コネクタ 1412">
          <a:extLst>
            <a:ext uri="{FF2B5EF4-FFF2-40B4-BE49-F238E27FC236}">
              <a16:creationId xmlns:a16="http://schemas.microsoft.com/office/drawing/2014/main" id="{42B137E6-1DCB-4663-98F2-3211D9C79688}"/>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1414" name="【庁舎】&#10;一人当たり面積最小値テキスト">
          <a:extLst>
            <a:ext uri="{FF2B5EF4-FFF2-40B4-BE49-F238E27FC236}">
              <a16:creationId xmlns:a16="http://schemas.microsoft.com/office/drawing/2014/main" id="{F82CCD23-1611-47BA-BE86-D6D41A8134C9}"/>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1415" name="直線コネクタ 1414">
          <a:extLst>
            <a:ext uri="{FF2B5EF4-FFF2-40B4-BE49-F238E27FC236}">
              <a16:creationId xmlns:a16="http://schemas.microsoft.com/office/drawing/2014/main" id="{4D2EE22E-9EFB-43EE-91EE-0F679FE472D6}"/>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1416" name="【庁舎】&#10;一人当たり面積最大値テキスト">
          <a:extLst>
            <a:ext uri="{FF2B5EF4-FFF2-40B4-BE49-F238E27FC236}">
              <a16:creationId xmlns:a16="http://schemas.microsoft.com/office/drawing/2014/main" id="{511AA8F4-8642-46D8-903D-0B724738C9F8}"/>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1417" name="直線コネクタ 1416">
          <a:extLst>
            <a:ext uri="{FF2B5EF4-FFF2-40B4-BE49-F238E27FC236}">
              <a16:creationId xmlns:a16="http://schemas.microsoft.com/office/drawing/2014/main" id="{CDFC7908-71DA-41E8-8189-540B41CC510C}"/>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1418" name="【庁舎】&#10;一人当たり面積平均値テキスト">
          <a:extLst>
            <a:ext uri="{FF2B5EF4-FFF2-40B4-BE49-F238E27FC236}">
              <a16:creationId xmlns:a16="http://schemas.microsoft.com/office/drawing/2014/main" id="{0BD568A7-9083-432A-8E22-0D18A720BE69}"/>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1419" name="フローチャート: 判断 1418">
          <a:extLst>
            <a:ext uri="{FF2B5EF4-FFF2-40B4-BE49-F238E27FC236}">
              <a16:creationId xmlns:a16="http://schemas.microsoft.com/office/drawing/2014/main" id="{C25C1DB0-E83E-4ADB-A51B-5DE81462E4B1}"/>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1420" name="フローチャート: 判断 1419">
          <a:extLst>
            <a:ext uri="{FF2B5EF4-FFF2-40B4-BE49-F238E27FC236}">
              <a16:creationId xmlns:a16="http://schemas.microsoft.com/office/drawing/2014/main" id="{63718F7A-845C-4147-BCF8-B4DD3521D7D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1421" name="フローチャート: 判断 1420">
          <a:extLst>
            <a:ext uri="{FF2B5EF4-FFF2-40B4-BE49-F238E27FC236}">
              <a16:creationId xmlns:a16="http://schemas.microsoft.com/office/drawing/2014/main" id="{FCFD4424-CDA1-4AF2-98A4-6732C01432B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1422" name="フローチャート: 判断 1421">
          <a:extLst>
            <a:ext uri="{FF2B5EF4-FFF2-40B4-BE49-F238E27FC236}">
              <a16:creationId xmlns:a16="http://schemas.microsoft.com/office/drawing/2014/main" id="{B2B788B3-64C5-4E3E-8A32-4AE2970AFDD7}"/>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1423" name="フローチャート: 判断 1422">
          <a:extLst>
            <a:ext uri="{FF2B5EF4-FFF2-40B4-BE49-F238E27FC236}">
              <a16:creationId xmlns:a16="http://schemas.microsoft.com/office/drawing/2014/main" id="{09D357DA-06C6-4893-8524-B1FEC2814D8E}"/>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1424" name="テキスト ボックス 1423">
          <a:extLst>
            <a:ext uri="{FF2B5EF4-FFF2-40B4-BE49-F238E27FC236}">
              <a16:creationId xmlns:a16="http://schemas.microsoft.com/office/drawing/2014/main" id="{1CB1D723-9097-4B68-B4C2-20D4E40B11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1425" name="テキスト ボックス 1424">
          <a:extLst>
            <a:ext uri="{FF2B5EF4-FFF2-40B4-BE49-F238E27FC236}">
              <a16:creationId xmlns:a16="http://schemas.microsoft.com/office/drawing/2014/main" id="{AC1969AC-940F-4D23-918E-E2D49931F4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1426" name="テキスト ボックス 1425">
          <a:extLst>
            <a:ext uri="{FF2B5EF4-FFF2-40B4-BE49-F238E27FC236}">
              <a16:creationId xmlns:a16="http://schemas.microsoft.com/office/drawing/2014/main" id="{D1E82414-E247-45C1-85A5-DB732FD2C2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1427" name="テキスト ボックス 1426">
          <a:extLst>
            <a:ext uri="{FF2B5EF4-FFF2-40B4-BE49-F238E27FC236}">
              <a16:creationId xmlns:a16="http://schemas.microsoft.com/office/drawing/2014/main" id="{FC974ECE-1A4B-468C-B5CD-B228D5C360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1428" name="テキスト ボックス 1427">
          <a:extLst>
            <a:ext uri="{FF2B5EF4-FFF2-40B4-BE49-F238E27FC236}">
              <a16:creationId xmlns:a16="http://schemas.microsoft.com/office/drawing/2014/main" id="{750A73C3-1776-4688-A5C6-3EA56C0B1F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20447</xdr:rowOff>
    </xdr:from>
    <xdr:to>
      <xdr:col>116</xdr:col>
      <xdr:colOff>114300</xdr:colOff>
      <xdr:row>106</xdr:row>
      <xdr:rowOff>122047</xdr:rowOff>
    </xdr:to>
    <xdr:sp macro="" textlink="">
      <xdr:nvSpPr>
        <xdr:cNvPr id="1429" name="楕円 1428">
          <a:extLst>
            <a:ext uri="{FF2B5EF4-FFF2-40B4-BE49-F238E27FC236}">
              <a16:creationId xmlns:a16="http://schemas.microsoft.com/office/drawing/2014/main" id="{F485F4AB-F790-4AE6-B152-24CFE7EAF708}"/>
            </a:ext>
          </a:extLst>
        </xdr:cNvPr>
        <xdr:cNvSpPr/>
      </xdr:nvSpPr>
      <xdr:spPr>
        <a:xfrm>
          <a:off x="22110700" y="18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43324</xdr:rowOff>
    </xdr:from>
    <xdr:ext cx="469744" cy="259045"/>
    <xdr:sp macro="" textlink="">
      <xdr:nvSpPr>
        <xdr:cNvPr id="1430" name="【庁舎】&#10;一人当たり面積該当値テキスト">
          <a:extLst>
            <a:ext uri="{FF2B5EF4-FFF2-40B4-BE49-F238E27FC236}">
              <a16:creationId xmlns:a16="http://schemas.microsoft.com/office/drawing/2014/main" id="{F9A617E6-0E57-421D-89C2-5039F8739335}"/>
            </a:ext>
          </a:extLst>
        </xdr:cNvPr>
        <xdr:cNvSpPr txBox="1"/>
      </xdr:nvSpPr>
      <xdr:spPr>
        <a:xfrm>
          <a:off x="22199600" y="180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68072</xdr:rowOff>
    </xdr:from>
    <xdr:to>
      <xdr:col>112</xdr:col>
      <xdr:colOff>38100</xdr:colOff>
      <xdr:row>104</xdr:row>
      <xdr:rowOff>169672</xdr:rowOff>
    </xdr:to>
    <xdr:sp macro="" textlink="">
      <xdr:nvSpPr>
        <xdr:cNvPr id="1431" name="楕円 1430">
          <a:extLst>
            <a:ext uri="{FF2B5EF4-FFF2-40B4-BE49-F238E27FC236}">
              <a16:creationId xmlns:a16="http://schemas.microsoft.com/office/drawing/2014/main" id="{306C43D8-48A2-4DE8-A0E5-09636EF58760}"/>
            </a:ext>
          </a:extLst>
        </xdr:cNvPr>
        <xdr:cNvSpPr/>
      </xdr:nvSpPr>
      <xdr:spPr>
        <a:xfrm>
          <a:off x="21272500" y="178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118872</xdr:rowOff>
    </xdr:from>
    <xdr:to>
      <xdr:col>116</xdr:col>
      <xdr:colOff>63500</xdr:colOff>
      <xdr:row>106</xdr:row>
      <xdr:rowOff>71247</xdr:rowOff>
    </xdr:to>
    <xdr:cxnSp macro="">
      <xdr:nvCxnSpPr>
        <xdr:cNvPr id="1432" name="直線コネクタ 1431">
          <a:extLst>
            <a:ext uri="{FF2B5EF4-FFF2-40B4-BE49-F238E27FC236}">
              <a16:creationId xmlns:a16="http://schemas.microsoft.com/office/drawing/2014/main" id="{DF9FC1A7-B636-4BF2-AFCF-C17528DAFC4F}"/>
            </a:ext>
          </a:extLst>
        </xdr:cNvPr>
        <xdr:cNvCxnSpPr/>
      </xdr:nvCxnSpPr>
      <xdr:spPr>
        <a:xfrm>
          <a:off x="21323300" y="17949672"/>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95123</xdr:rowOff>
    </xdr:from>
    <xdr:to>
      <xdr:col>107</xdr:col>
      <xdr:colOff>101600</xdr:colOff>
      <xdr:row>105</xdr:row>
      <xdr:rowOff>25273</xdr:rowOff>
    </xdr:to>
    <xdr:sp macro="" textlink="">
      <xdr:nvSpPr>
        <xdr:cNvPr id="1433" name="楕円 1432">
          <a:extLst>
            <a:ext uri="{FF2B5EF4-FFF2-40B4-BE49-F238E27FC236}">
              <a16:creationId xmlns:a16="http://schemas.microsoft.com/office/drawing/2014/main" id="{E7087160-9B28-459D-B2C5-2B551DCA4D75}"/>
            </a:ext>
          </a:extLst>
        </xdr:cNvPr>
        <xdr:cNvSpPr/>
      </xdr:nvSpPr>
      <xdr:spPr>
        <a:xfrm>
          <a:off x="20383500" y="179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118872</xdr:rowOff>
    </xdr:from>
    <xdr:to>
      <xdr:col>111</xdr:col>
      <xdr:colOff>177800</xdr:colOff>
      <xdr:row>104</xdr:row>
      <xdr:rowOff>145923</xdr:rowOff>
    </xdr:to>
    <xdr:cxnSp macro="">
      <xdr:nvCxnSpPr>
        <xdr:cNvPr id="1434" name="直線コネクタ 1433">
          <a:extLst>
            <a:ext uri="{FF2B5EF4-FFF2-40B4-BE49-F238E27FC236}">
              <a16:creationId xmlns:a16="http://schemas.microsoft.com/office/drawing/2014/main" id="{4A007464-8770-47F9-9533-22D96AE9696E}"/>
            </a:ext>
          </a:extLst>
        </xdr:cNvPr>
        <xdr:cNvCxnSpPr/>
      </xdr:nvCxnSpPr>
      <xdr:spPr>
        <a:xfrm flipV="1">
          <a:off x="20434300" y="1794967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109601</xdr:rowOff>
    </xdr:from>
    <xdr:to>
      <xdr:col>102</xdr:col>
      <xdr:colOff>165100</xdr:colOff>
      <xdr:row>105</xdr:row>
      <xdr:rowOff>39751</xdr:rowOff>
    </xdr:to>
    <xdr:sp macro="" textlink="">
      <xdr:nvSpPr>
        <xdr:cNvPr id="1435" name="楕円 1434">
          <a:extLst>
            <a:ext uri="{FF2B5EF4-FFF2-40B4-BE49-F238E27FC236}">
              <a16:creationId xmlns:a16="http://schemas.microsoft.com/office/drawing/2014/main" id="{F9900DC2-A576-43E1-BB77-1D6B3862EB02}"/>
            </a:ext>
          </a:extLst>
        </xdr:cNvPr>
        <xdr:cNvSpPr/>
      </xdr:nvSpPr>
      <xdr:spPr>
        <a:xfrm>
          <a:off x="19494500" y="179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145923</xdr:rowOff>
    </xdr:from>
    <xdr:to>
      <xdr:col>107</xdr:col>
      <xdr:colOff>50800</xdr:colOff>
      <xdr:row>104</xdr:row>
      <xdr:rowOff>160401</xdr:rowOff>
    </xdr:to>
    <xdr:cxnSp macro="">
      <xdr:nvCxnSpPr>
        <xdr:cNvPr id="1436" name="直線コネクタ 1435">
          <a:extLst>
            <a:ext uri="{FF2B5EF4-FFF2-40B4-BE49-F238E27FC236}">
              <a16:creationId xmlns:a16="http://schemas.microsoft.com/office/drawing/2014/main" id="{D9951DFC-7C48-4D90-A7E4-0C6797BC503F}"/>
            </a:ext>
          </a:extLst>
        </xdr:cNvPr>
        <xdr:cNvCxnSpPr/>
      </xdr:nvCxnSpPr>
      <xdr:spPr>
        <a:xfrm flipV="1">
          <a:off x="19545300" y="179767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65024</xdr:rowOff>
    </xdr:from>
    <xdr:to>
      <xdr:col>98</xdr:col>
      <xdr:colOff>38100</xdr:colOff>
      <xdr:row>106</xdr:row>
      <xdr:rowOff>166624</xdr:rowOff>
    </xdr:to>
    <xdr:sp macro="" textlink="">
      <xdr:nvSpPr>
        <xdr:cNvPr id="1437" name="楕円 1436">
          <a:extLst>
            <a:ext uri="{FF2B5EF4-FFF2-40B4-BE49-F238E27FC236}">
              <a16:creationId xmlns:a16="http://schemas.microsoft.com/office/drawing/2014/main" id="{C7A43740-AB38-419D-8602-455BF63CA8A2}"/>
            </a:ext>
          </a:extLst>
        </xdr:cNvPr>
        <xdr:cNvSpPr/>
      </xdr:nvSpPr>
      <xdr:spPr>
        <a:xfrm>
          <a:off x="18605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160401</xdr:rowOff>
    </xdr:from>
    <xdr:to>
      <xdr:col>102</xdr:col>
      <xdr:colOff>114300</xdr:colOff>
      <xdr:row>106</xdr:row>
      <xdr:rowOff>115824</xdr:rowOff>
    </xdr:to>
    <xdr:cxnSp macro="">
      <xdr:nvCxnSpPr>
        <xdr:cNvPr id="1438" name="直線コネクタ 1437">
          <a:extLst>
            <a:ext uri="{FF2B5EF4-FFF2-40B4-BE49-F238E27FC236}">
              <a16:creationId xmlns:a16="http://schemas.microsoft.com/office/drawing/2014/main" id="{279A178B-7909-400A-A2D9-EC627C2F1751}"/>
            </a:ext>
          </a:extLst>
        </xdr:cNvPr>
        <xdr:cNvCxnSpPr/>
      </xdr:nvCxnSpPr>
      <xdr:spPr>
        <a:xfrm flipV="1">
          <a:off x="18656300" y="17991201"/>
          <a:ext cx="889000" cy="2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1439" name="n_1aveValue【庁舎】&#10;一人当たり面積">
          <a:extLst>
            <a:ext uri="{FF2B5EF4-FFF2-40B4-BE49-F238E27FC236}">
              <a16:creationId xmlns:a16="http://schemas.microsoft.com/office/drawing/2014/main" id="{BD20B0F8-9DA4-475B-BCD1-53010D72C3FB}"/>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1440" name="n_2aveValue【庁舎】&#10;一人当たり面積">
          <a:extLst>
            <a:ext uri="{FF2B5EF4-FFF2-40B4-BE49-F238E27FC236}">
              <a16:creationId xmlns:a16="http://schemas.microsoft.com/office/drawing/2014/main" id="{5CA53E11-7C1F-4638-A28E-CFEE017596D6}"/>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1441" name="n_3aveValue【庁舎】&#10;一人当たり面積">
          <a:extLst>
            <a:ext uri="{FF2B5EF4-FFF2-40B4-BE49-F238E27FC236}">
              <a16:creationId xmlns:a16="http://schemas.microsoft.com/office/drawing/2014/main" id="{0D2AC136-E14C-4E6C-884C-877B906454DB}"/>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1442" name="n_4aveValue【庁舎】&#10;一人当たり面積">
          <a:extLst>
            <a:ext uri="{FF2B5EF4-FFF2-40B4-BE49-F238E27FC236}">
              <a16:creationId xmlns:a16="http://schemas.microsoft.com/office/drawing/2014/main" id="{8E20AEB2-E5B1-4ECF-9840-F9EE11455C93}"/>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14749</xdr:rowOff>
    </xdr:from>
    <xdr:ext cx="469744" cy="259045"/>
    <xdr:sp macro="" textlink="">
      <xdr:nvSpPr>
        <xdr:cNvPr id="1443" name="n_1mainValue【庁舎】&#10;一人当たり面積">
          <a:extLst>
            <a:ext uri="{FF2B5EF4-FFF2-40B4-BE49-F238E27FC236}">
              <a16:creationId xmlns:a16="http://schemas.microsoft.com/office/drawing/2014/main" id="{998A1FB3-5CCD-4E06-B11A-2EA8ACC066B9}"/>
            </a:ext>
          </a:extLst>
        </xdr:cNvPr>
        <xdr:cNvSpPr txBox="1"/>
      </xdr:nvSpPr>
      <xdr:spPr>
        <a:xfrm>
          <a:off x="21075727" y="176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41800</xdr:rowOff>
    </xdr:from>
    <xdr:ext cx="469744" cy="259045"/>
    <xdr:sp macro="" textlink="">
      <xdr:nvSpPr>
        <xdr:cNvPr id="1444" name="n_2mainValue【庁舎】&#10;一人当たり面積">
          <a:extLst>
            <a:ext uri="{FF2B5EF4-FFF2-40B4-BE49-F238E27FC236}">
              <a16:creationId xmlns:a16="http://schemas.microsoft.com/office/drawing/2014/main" id="{281B5B10-5D5A-410C-910C-969D719A22FB}"/>
            </a:ext>
          </a:extLst>
        </xdr:cNvPr>
        <xdr:cNvSpPr txBox="1"/>
      </xdr:nvSpPr>
      <xdr:spPr>
        <a:xfrm>
          <a:off x="20199427" y="1770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56278</xdr:rowOff>
    </xdr:from>
    <xdr:ext cx="469744" cy="259045"/>
    <xdr:sp macro="" textlink="">
      <xdr:nvSpPr>
        <xdr:cNvPr id="1445" name="n_3mainValue【庁舎】&#10;一人当たり面積">
          <a:extLst>
            <a:ext uri="{FF2B5EF4-FFF2-40B4-BE49-F238E27FC236}">
              <a16:creationId xmlns:a16="http://schemas.microsoft.com/office/drawing/2014/main" id="{8D7F0369-0E1B-4CAD-B5A0-DA90A6B89DD1}"/>
            </a:ext>
          </a:extLst>
        </xdr:cNvPr>
        <xdr:cNvSpPr txBox="1"/>
      </xdr:nvSpPr>
      <xdr:spPr>
        <a:xfrm>
          <a:off x="19310427" y="177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11701</xdr:rowOff>
    </xdr:from>
    <xdr:ext cx="469744" cy="259045"/>
    <xdr:sp macro="" textlink="">
      <xdr:nvSpPr>
        <xdr:cNvPr id="1446" name="n_4mainValue【庁舎】&#10;一人当たり面積">
          <a:extLst>
            <a:ext uri="{FF2B5EF4-FFF2-40B4-BE49-F238E27FC236}">
              <a16:creationId xmlns:a16="http://schemas.microsoft.com/office/drawing/2014/main" id="{4FA34A4E-38F2-4EE2-A070-9A14D3A4A548}"/>
            </a:ext>
          </a:extLst>
        </xdr:cNvPr>
        <xdr:cNvSpPr txBox="1"/>
      </xdr:nvSpPr>
      <xdr:spPr>
        <a:xfrm>
          <a:off x="18421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57149</xdr:rowOff>
    </xdr:from>
    <xdr:to>
      <xdr:col>120</xdr:col>
      <xdr:colOff>152400</xdr:colOff>
      <xdr:row>125</xdr:row>
      <xdr:rowOff>0</xdr:rowOff>
    </xdr:to>
    <xdr:sp macro="" textlink="">
      <xdr:nvSpPr>
        <xdr:cNvPr id="1447" name="正方形/長方形 1446">
          <a:extLst>
            <a:ext uri="{FF2B5EF4-FFF2-40B4-BE49-F238E27FC236}">
              <a16:creationId xmlns:a16="http://schemas.microsoft.com/office/drawing/2014/main" id="{A01F1DC1-D511-4468-AACD-AF19E58BE2B2}"/>
            </a:ext>
          </a:extLst>
        </xdr:cNvPr>
        <xdr:cNvSpPr/>
      </xdr:nvSpPr>
      <xdr:spPr>
        <a:xfrm>
          <a:off x="762000" y="19430999"/>
          <a:ext cx="22250400" cy="200025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448" name="正方形/長方形 1447">
          <a:extLst>
            <a:ext uri="{FF2B5EF4-FFF2-40B4-BE49-F238E27FC236}">
              <a16:creationId xmlns:a16="http://schemas.microsoft.com/office/drawing/2014/main" id="{DEF24186-D133-4F64-9CBE-73DF599B6A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124</xdr:row>
      <xdr:rowOff>38100</xdr:rowOff>
    </xdr:to>
    <xdr:sp macro="" textlink="" fLocksText="0">
      <xdr:nvSpPr>
        <xdr:cNvPr id="1449" name="テキスト ボックス 1448">
          <a:extLst>
            <a:ext uri="{FF2B5EF4-FFF2-40B4-BE49-F238E27FC236}">
              <a16:creationId xmlns:a16="http://schemas.microsoft.com/office/drawing/2014/main" id="{0DE8012C-1027-446F-A417-6B5F53086026}"/>
            </a:ext>
          </a:extLst>
        </xdr:cNvPr>
        <xdr:cNvSpPr txBox="1"/>
      </xdr:nvSpPr>
      <xdr:spPr>
        <a:xfrm>
          <a:off x="838200" y="19748500"/>
          <a:ext cx="22085300" cy="15494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類似団体と比較して特に有形固定資産減価償却率が高くなっている施設は、図書館、体育館・プール、福祉施設である。</a:t>
          </a:r>
        </a:p>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、福祉施設については</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となっており、特に体育館・プールの有形固定資産減価償却率が高くなっている。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各施設とも、令和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年度末までに個別施設計画、令和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までに公共施設再配置計画を策定し、図書館については学校施設や公民館との複合化、体育館については学校施設の統廃合、福祉施設については長寿命化や他施設との複合化などについて検討する予定であり、今後において各施設の適切な維持管理に努めるとともに、公共施設長寿命化・最適配置等による施設数の減少や長寿命化によりトータルコストの縮減を図っていく。</a:t>
          </a:r>
        </a:p>
        <a:p>
          <a:r>
            <a:rPr kumimoji="1" lang="ja-JP" altLang="en-US" sz="1300">
              <a:latin typeface="ＭＳ Ｐゴシック" panose="020B0600070205080204" pitchFamily="50" charset="-128"/>
              <a:ea typeface="ＭＳ Ｐゴシック" panose="020B0600070205080204" pitchFamily="50" charset="-128"/>
            </a:rPr>
            <a:t>また、庁舎については有形固定資産減価償却率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61.6%</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ものの、庁舎のうち合同庁舎については、経過年数が耐用年数を超えており、未耐震施設であることからも早期の老朽化対策が必要な状況となっている。合同庁舎について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年度末までに個別施設計画、令和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までに公共施設再配置計画を策定し、耐震改修や建替、他施設との複合化などについて検討する予定であり、今後において適切な維持管理に努めるとともに、公共施設複合化・最適配置等によるトータルコストの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1,756
1,751
158.70
4,002,759
3,942,840
50,885
1,677,734
4,885,469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年度末高齢化率</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）に加え、基幹産業である農業以外町内に中心となる産業がないこと等により、財政基盤が弱く、類似団体平均を下回っている。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今後、戸別訪問等税の徴収強化による歳入の確保に努めるとともに、事務事業の見直し等により経費支出の効率化や経費削減に努め、財政の健全化を図る。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859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近年、経常収支比率は地方交付税の減少により増加傾向にあり、令和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年度においては比率が減少したももの、依然として類似団体を上回っている状況となっている。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特別会計を含めた事務事業の点検・見直しを継続し、優先度の低い事務事業について計画的に廃止・縮小を進めるとともに、公共施設等総合管理計画等に基づき、施設の維持管理についても、効率的・計画的な管理に努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145324</xdr:rowOff>
    </xdr:from>
    <xdr:to>
      <xdr:col>23</xdr:col>
      <xdr:colOff>133350</xdr:colOff>
      <xdr:row>64</xdr:row>
      <xdr:rowOff>77288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4667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77288</xdr:rowOff>
    </xdr:from>
    <xdr:to>
      <xdr:col>19</xdr:col>
      <xdr:colOff>133350</xdr:colOff>
      <xdr:row>64</xdr:row>
      <xdr:rowOff>115207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500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148772</xdr:rowOff>
    </xdr:from>
    <xdr:to>
      <xdr:col>15</xdr:col>
      <xdr:colOff>82550</xdr:colOff>
      <xdr:row>64</xdr:row>
      <xdr:rowOff>115207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5012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59146</xdr:rowOff>
    </xdr:from>
    <xdr:to>
      <xdr:col>11</xdr:col>
      <xdr:colOff>31750</xdr:colOff>
      <xdr:row>63</xdr:row>
      <xdr:rowOff>148772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60496"/>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66601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26488</xdr:rowOff>
    </xdr:from>
    <xdr:to>
      <xdr:col>19</xdr:col>
      <xdr:colOff>184150</xdr:colOff>
      <xdr:row>64</xdr:row>
      <xdr:rowOff>128088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112865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64407</xdr:rowOff>
    </xdr:from>
    <xdr:to>
      <xdr:col>15</xdr:col>
      <xdr:colOff>133350</xdr:colOff>
      <xdr:row>64</xdr:row>
      <xdr:rowOff>166007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150784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97972</xdr:rowOff>
    </xdr:from>
    <xdr:to>
      <xdr:col>11</xdr:col>
      <xdr:colOff>82550</xdr:colOff>
      <xdr:row>64</xdr:row>
      <xdr:rowOff>28122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8346</xdr:rowOff>
    </xdr:from>
    <xdr:to>
      <xdr:col>7</xdr:col>
      <xdr:colOff>31750</xdr:colOff>
      <xdr:row>63</xdr:row>
      <xdr:rowOff>109946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94723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年度における物件費等決算額については、ふるさと納税推進事業に係る経費や各種委託料の増により増加したことから、類似団体平均を大きく下回っている。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職員の定員管理・給与の適正化を図るとともに、委託業務の見直し、施設更新マネジメントによる維持補修費の削減を図る。また、引き続き指定管理制度による民間委託を実施し、コスト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91405</xdr:rowOff>
    </xdr:from>
    <xdr:to>
      <xdr:col>23</xdr:col>
      <xdr:colOff>133350</xdr:colOff>
      <xdr:row>82</xdr:row>
      <xdr:rowOff>100152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150305"/>
          <a:ext cx="8382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18619</xdr:rowOff>
    </xdr:from>
    <xdr:to>
      <xdr:col>19</xdr:col>
      <xdr:colOff>133350</xdr:colOff>
      <xdr:row>82</xdr:row>
      <xdr:rowOff>91405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077519"/>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154921</xdr:rowOff>
    </xdr:from>
    <xdr:to>
      <xdr:col>15</xdr:col>
      <xdr:colOff>82550</xdr:colOff>
      <xdr:row>82</xdr:row>
      <xdr:rowOff>18619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42371"/>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126873</xdr:rowOff>
    </xdr:from>
    <xdr:to>
      <xdr:col>11</xdr:col>
      <xdr:colOff>31750</xdr:colOff>
      <xdr:row>81</xdr:row>
      <xdr:rowOff>154921</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14323"/>
          <a:ext cx="889000" cy="2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49352</xdr:rowOff>
    </xdr:from>
    <xdr:to>
      <xdr:col>23</xdr:col>
      <xdr:colOff>184150</xdr:colOff>
      <xdr:row>82</xdr:row>
      <xdr:rowOff>150952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1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21429</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08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40605</xdr:rowOff>
    </xdr:from>
    <xdr:to>
      <xdr:col>19</xdr:col>
      <xdr:colOff>184150</xdr:colOff>
      <xdr:row>82</xdr:row>
      <xdr:rowOff>142205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0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126982</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18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139269</xdr:rowOff>
    </xdr:from>
    <xdr:to>
      <xdr:col>15</xdr:col>
      <xdr:colOff>133350</xdr:colOff>
      <xdr:row>82</xdr:row>
      <xdr:rowOff>69419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54196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11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104121</xdr:rowOff>
    </xdr:from>
    <xdr:to>
      <xdr:col>11</xdr:col>
      <xdr:colOff>82550</xdr:colOff>
      <xdr:row>82</xdr:row>
      <xdr:rowOff>34271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19048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7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76073</xdr:rowOff>
    </xdr:from>
    <xdr:to>
      <xdr:col>7</xdr:col>
      <xdr:colOff>31750</xdr:colOff>
      <xdr:row>82</xdr:row>
      <xdr:rowOff>6223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162450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0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年度以降、行財政改革により、職員給与の独自削減（基本給の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削減）を実施し、人件費の削減に努めてきたところであるが、平成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年度より独自削減を廃止したため、平成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年度においては、前年度から微増となっており、依然として類似団体平均を上回っている状況である。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今後においても、引き続き職員の給与水準の適正化に努める。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105093</xdr:rowOff>
    </xdr:from>
    <xdr:to>
      <xdr:col>81</xdr:col>
      <xdr:colOff>44450</xdr:colOff>
      <xdr:row>88</xdr:row>
      <xdr:rowOff>12064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21243"/>
          <a:ext cx="8382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105093</xdr:rowOff>
    </xdr:from>
    <xdr:to>
      <xdr:col>77</xdr:col>
      <xdr:colOff>44450</xdr:colOff>
      <xdr:row>88</xdr:row>
      <xdr:rowOff>60325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2124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102552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4792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102552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599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132714</xdr:rowOff>
    </xdr:from>
    <xdr:to>
      <xdr:col>81</xdr:col>
      <xdr:colOff>95250</xdr:colOff>
      <xdr:row>88</xdr:row>
      <xdr:rowOff>62864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104791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54293</xdr:rowOff>
    </xdr:from>
    <xdr:to>
      <xdr:col>77</xdr:col>
      <xdr:colOff>95250</xdr:colOff>
      <xdr:row>87</xdr:row>
      <xdr:rowOff>155893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140670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5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51752</xdr:rowOff>
    </xdr:from>
    <xdr:to>
      <xdr:col>68</xdr:col>
      <xdr:colOff>203200</xdr:colOff>
      <xdr:row>88</xdr:row>
      <xdr:rowOff>153352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138129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行財政改革により、職員数の削減を図ってきたところであるが、近年は、人口の減少や職員数の増加により、人口千人当たり職員数は増加傾向にあり、依然として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今後においても、引き続き機構改革等による職員の適正配置、定員管理適正化に努める。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98743</xdr:rowOff>
    </xdr:from>
    <xdr:to>
      <xdr:col>81</xdr:col>
      <xdr:colOff>44450</xdr:colOff>
      <xdr:row>62</xdr:row>
      <xdr:rowOff>100673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28643"/>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87160</xdr:rowOff>
    </xdr:from>
    <xdr:to>
      <xdr:col>77</xdr:col>
      <xdr:colOff>44450</xdr:colOff>
      <xdr:row>62</xdr:row>
      <xdr:rowOff>98743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17060"/>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87160</xdr:rowOff>
    </xdr:from>
    <xdr:to>
      <xdr:col>72</xdr:col>
      <xdr:colOff>203200</xdr:colOff>
      <xdr:row>62</xdr:row>
      <xdr:rowOff>136868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17060"/>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56515</xdr:rowOff>
    </xdr:from>
    <xdr:to>
      <xdr:col>68</xdr:col>
      <xdr:colOff>152400</xdr:colOff>
      <xdr:row>62</xdr:row>
      <xdr:rowOff>136868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86415"/>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49873</xdr:rowOff>
    </xdr:from>
    <xdr:to>
      <xdr:col>81</xdr:col>
      <xdr:colOff>95250</xdr:colOff>
      <xdr:row>62</xdr:row>
      <xdr:rowOff>151473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21950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5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47943</xdr:rowOff>
    </xdr:from>
    <xdr:to>
      <xdr:col>77</xdr:col>
      <xdr:colOff>95250</xdr:colOff>
      <xdr:row>62</xdr:row>
      <xdr:rowOff>149543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36360</xdr:rowOff>
    </xdr:from>
    <xdr:to>
      <xdr:col>73</xdr:col>
      <xdr:colOff>44450</xdr:colOff>
      <xdr:row>62</xdr:row>
      <xdr:rowOff>137960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122737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5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86068</xdr:rowOff>
    </xdr:from>
    <xdr:to>
      <xdr:col>68</xdr:col>
      <xdr:colOff>203200</xdr:colOff>
      <xdr:row>63</xdr:row>
      <xdr:rowOff>16218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0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5715</xdr:rowOff>
    </xdr:from>
    <xdr:to>
      <xdr:col>64</xdr:col>
      <xdr:colOff>152400</xdr:colOff>
      <xdr:row>62</xdr:row>
      <xdr:rowOff>107315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92092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年度における公的資金繰上償還の実施や地方債発行の抑制等により減少傾向にあったが、近年、老朽化した公共施設改修・更新のため発行した地方債の元利償還金の増加により、増加傾向にある。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公共施設の老朽化対策として地方債発行額が増加し元利償還金が増加する見込みであることから、今後においては、将来を見据えた計画的・効率的な事業の実施により、財政負担の軽減・平準化を図り、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30904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3871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14817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146050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584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近年、公共施設更新に係る建設事業費の増加に伴う地方債残高や公営企業債等繰入見込額の増加や普通交付税の減少に伴う標準財政規模の減少、地方債等への充当可能基金残高の減少などにより比率は増加傾向に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年度においては充当可能基金残高の増加等により皆減となった。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今後においても、地方債残高に留意しつつ計画的に事業を実施するとともに、将来の財政需要に備え基金への積立を実施し財政の健全化に努める。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99060</xdr:rowOff>
    </xdr:from>
    <xdr:to>
      <xdr:col>77</xdr:col>
      <xdr:colOff>44450</xdr:colOff>
      <xdr:row>14</xdr:row>
      <xdr:rowOff>113806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499360"/>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164606</xdr:rowOff>
    </xdr:from>
    <xdr:to>
      <xdr:col>72</xdr:col>
      <xdr:colOff>203200</xdr:colOff>
      <xdr:row>14</xdr:row>
      <xdr:rowOff>113806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3934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63006</xdr:rowOff>
    </xdr:from>
    <xdr:to>
      <xdr:col>73</xdr:col>
      <xdr:colOff>44450</xdr:colOff>
      <xdr:row>14</xdr:row>
      <xdr:rowOff>164606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4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149383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54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113806</xdr:rowOff>
    </xdr:from>
    <xdr:to>
      <xdr:col>68</xdr:col>
      <xdr:colOff>203200</xdr:colOff>
      <xdr:row>14</xdr:row>
      <xdr:rowOff>43956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3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28733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2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1,756
1,751
158.70
4,002,759
3,942,840
50,885
1,677,734
4,885,469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17</a:t>
          </a:r>
          <a:r>
            <a:rPr kumimoji="1" lang="ja-JP" altLang="en-US" sz="1150">
              <a:latin typeface="ＭＳ Ｐゴシック" panose="020B0600070205080204" pitchFamily="50" charset="-128"/>
              <a:ea typeface="ＭＳ Ｐゴシック" panose="020B0600070205080204" pitchFamily="50" charset="-128"/>
            </a:rPr>
            <a:t>年度以降、行財政改革の実施により、人件費削減に努めてきたところであるが、令和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年度においては、人件費決算額は増加となったが、地方交付税の増加などにより、経常収支比率については減少となっており、類似団体平均を下回っている状況である。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今後においても、適正な職員管理や給与水準の適正化に努める。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23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17</a:t>
          </a:r>
          <a:r>
            <a:rPr kumimoji="1" lang="ja-JP" altLang="en-US" sz="1150">
              <a:latin typeface="ＭＳ Ｐゴシック" panose="020B0600070205080204" pitchFamily="50" charset="-128"/>
              <a:ea typeface="ＭＳ Ｐゴシック" panose="020B0600070205080204" pitchFamily="50" charset="-128"/>
            </a:rPr>
            <a:t>年度以降、行財政改革の実施により、物件費等の削減に努めているところであり、令和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年度においては、新型コロナウイルス感染症の影響による事業の中止などにより、物件費決算額が減少し、経常収支比率についても減少したものの、依然として類似団体平均を上回っている状況である。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今後においても、事務事業の点検・見直し等により、経費削減に努めるとともに、指定管理制度による民間委託を実施し、コスト削減を図る。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18</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982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11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97282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0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78994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70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本町においては、少子高齢化の進行が顕著であるものの、基金の有効活用等による財源確保により扶助費の比率については概ね横ばいで推移してきており、類似団体平均を下回っている。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年度においては、各種事業費が減少し、比率が減少している状況である。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今後においても、町の単独事業等について、事務事業の見直しや改善を図り、効率的な事業の実施に努める。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年度におけるその他経費に係る経常収支比率については、特別会計に対する繰出金の増加などにより、比率が増加し、類似団体平均を上回っている状況である。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今後においても、引き続き、公共施設マネジメントの実施により維持補修費の抑制に努めるとともに、特別会計においても効率的に事業を実施するなど、繰出金の抑制に努める。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111760</xdr:rowOff>
    </xdr:from>
    <xdr:to>
      <xdr:col>82</xdr:col>
      <xdr:colOff>107950</xdr:colOff>
      <xdr:row>55</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415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104140</xdr:rowOff>
    </xdr:from>
    <xdr:to>
      <xdr:col>78</xdr:col>
      <xdr:colOff>69850</xdr:colOff>
      <xdr:row>55</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33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81280</xdr:rowOff>
    </xdr:from>
    <xdr:to>
      <xdr:col>73</xdr:col>
      <xdr:colOff>180975</xdr:colOff>
      <xdr:row>55</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11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xdr:rowOff>
    </xdr:from>
    <xdr:to>
      <xdr:col>69</xdr:col>
      <xdr:colOff>92075</xdr:colOff>
      <xdr:row>55</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42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52087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60960</xdr:rowOff>
    </xdr:from>
    <xdr:to>
      <xdr:col>78</xdr:col>
      <xdr:colOff>120650</xdr:colOff>
      <xdr:row>55</xdr:row>
      <xdr:rowOff>162560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147337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7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53340</xdr:rowOff>
    </xdr:from>
    <xdr:to>
      <xdr:col>74</xdr:col>
      <xdr:colOff>31750</xdr:colOff>
      <xdr:row>55</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6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30480</xdr:rowOff>
    </xdr:from>
    <xdr:to>
      <xdr:col>69</xdr:col>
      <xdr:colOff>142875</xdr:colOff>
      <xdr:row>55</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年度以降、行財政改革の実施により、</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各団体への補助金・助成金の廃止等、経費削減に</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努めて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ところであ</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ふるさと納税推進事業に係る経費等の増加により、補助費等決算額は増加したものの、地方交付税の増加などにより、経常収支比率は減少しているが、依然として、類似団体平均を上回っている状況である。</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latin typeface="ＭＳ Ｐゴシック" panose="020B0600070205080204" pitchFamily="50" charset="-128"/>
              <a:ea typeface="ＭＳ Ｐゴシック" panose="020B0600070205080204" pitchFamily="50" charset="-128"/>
            </a:rPr>
            <a:t>　今後においても、引き続き事務事業の点検・見直しを継続して実施し、補助費等の抑制に努める。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22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88138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近年、老朽化した公共施設改修・更新のため発行した地方債の元利償還金の増加により増加傾向にあり、令和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年度においては、公債費決算額の増加により、経常収支比率が増加し、類似団体平均を上回っている状況である。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り、財政の健全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73661</xdr:rowOff>
    </xdr:from>
    <xdr:to>
      <xdr:col>24</xdr:col>
      <xdr:colOff>25400</xdr:colOff>
      <xdr:row>77</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753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753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77</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38100</xdr:rowOff>
    </xdr:from>
    <xdr:to>
      <xdr:col>24</xdr:col>
      <xdr:colOff>76200</xdr:colOff>
      <xdr:row>77</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行財政改革や事務事業の見直し・効率化などの実施により、経常収支比率は減少傾向にあったが、平成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年度以降増加傾向にあり、令和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年度においては、物件費の減少や地方交付税の増加などにより、減少したものの、依然として類似団体平均を上回っている状況である。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今後においても、引き続き、北竜振興公社や特別養護老人ホームの経営改善に向けた取り組みを行うとともに、事務事業の見直し・効率化を図り、経常経費削減に努める。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76</xdr:row>
      <xdr:rowOff>153126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72292"/>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120469</xdr:rowOff>
    </xdr:from>
    <xdr:to>
      <xdr:col>78</xdr:col>
      <xdr:colOff>69850</xdr:colOff>
      <xdr:row>76</xdr:row>
      <xdr:rowOff>153126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506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120469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20039"/>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134819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102326</xdr:rowOff>
    </xdr:from>
    <xdr:to>
      <xdr:col>78</xdr:col>
      <xdr:colOff>120650</xdr:colOff>
      <xdr:row>77</xdr:row>
      <xdr:rowOff>32476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17253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1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69669</xdr:rowOff>
    </xdr:from>
    <xdr:to>
      <xdr:col>74</xdr:col>
      <xdr:colOff>31750</xdr:colOff>
      <xdr:row>76</xdr:row>
      <xdr:rowOff>171269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156046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158945</xdr:rowOff>
    </xdr:from>
    <xdr:to>
      <xdr:col>29</xdr:col>
      <xdr:colOff>127000</xdr:colOff>
      <xdr:row>17</xdr:row>
      <xdr:rowOff>1255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949770"/>
          <a:ext cx="647700" cy="13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158945</xdr:rowOff>
    </xdr:from>
    <xdr:to>
      <xdr:col>26</xdr:col>
      <xdr:colOff>50800</xdr:colOff>
      <xdr:row>17</xdr:row>
      <xdr:rowOff>1655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9770"/>
          <a:ext cx="698500" cy="1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1655</xdr:rowOff>
    </xdr:from>
    <xdr:to>
      <xdr:col>22</xdr:col>
      <xdr:colOff>114300</xdr:colOff>
      <xdr:row>17</xdr:row>
      <xdr:rowOff>31565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63930"/>
          <a:ext cx="698500" cy="2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31565</xdr:rowOff>
    </xdr:from>
    <xdr:to>
      <xdr:col>18</xdr:col>
      <xdr:colOff>177800</xdr:colOff>
      <xdr:row>17</xdr:row>
      <xdr:rowOff>36126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93840"/>
          <a:ext cx="698500" cy="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121905</xdr:rowOff>
    </xdr:from>
    <xdr:to>
      <xdr:col>29</xdr:col>
      <xdr:colOff>177800</xdr:colOff>
      <xdr:row>17</xdr:row>
      <xdr:rowOff>52055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1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138432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108145</xdr:rowOff>
    </xdr:from>
    <xdr:to>
      <xdr:col>26</xdr:col>
      <xdr:colOff>101600</xdr:colOff>
      <xdr:row>17</xdr:row>
      <xdr:rowOff>38295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48472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7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122305</xdr:rowOff>
    </xdr:from>
    <xdr:to>
      <xdr:col>22</xdr:col>
      <xdr:colOff>165100</xdr:colOff>
      <xdr:row>17</xdr:row>
      <xdr:rowOff>52455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1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62632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8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152215</xdr:rowOff>
    </xdr:from>
    <xdr:to>
      <xdr:col>19</xdr:col>
      <xdr:colOff>38100</xdr:colOff>
      <xdr:row>17</xdr:row>
      <xdr:rowOff>82365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4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92542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156776</xdr:rowOff>
    </xdr:from>
    <xdr:to>
      <xdr:col>15</xdr:col>
      <xdr:colOff>101600</xdr:colOff>
      <xdr:row>17</xdr:row>
      <xdr:rowOff>86926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4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97103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1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247472</xdr:rowOff>
    </xdr:from>
    <xdr:to>
      <xdr:col>29</xdr:col>
      <xdr:colOff>127000</xdr:colOff>
      <xdr:row>35</xdr:row>
      <xdr:rowOff>6436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14922"/>
          <a:ext cx="647700" cy="10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333411</xdr:rowOff>
    </xdr:from>
    <xdr:to>
      <xdr:col>26</xdr:col>
      <xdr:colOff>50800</xdr:colOff>
      <xdr:row>35</xdr:row>
      <xdr:rowOff>6436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00861"/>
          <a:ext cx="698500" cy="1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333411</xdr:rowOff>
    </xdr:from>
    <xdr:to>
      <xdr:col>22</xdr:col>
      <xdr:colOff>114300</xdr:colOff>
      <xdr:row>35</xdr:row>
      <xdr:rowOff>7450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00861"/>
          <a:ext cx="698500" cy="1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7450</xdr:rowOff>
    </xdr:from>
    <xdr:to>
      <xdr:col>18</xdr:col>
      <xdr:colOff>177800</xdr:colOff>
      <xdr:row>35</xdr:row>
      <xdr:rowOff>89136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17800"/>
          <a:ext cx="698500" cy="8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196672</xdr:rowOff>
    </xdr:from>
    <xdr:to>
      <xdr:col>29</xdr:col>
      <xdr:colOff>177800</xdr:colOff>
      <xdr:row>34</xdr:row>
      <xdr:rowOff>298272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6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41749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0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298536</xdr:rowOff>
    </xdr:from>
    <xdr:to>
      <xdr:col>26</xdr:col>
      <xdr:colOff>101600</xdr:colOff>
      <xdr:row>35</xdr:row>
      <xdr:rowOff>57236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6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67413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3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282611</xdr:rowOff>
    </xdr:from>
    <xdr:to>
      <xdr:col>22</xdr:col>
      <xdr:colOff>165100</xdr:colOff>
      <xdr:row>35</xdr:row>
      <xdr:rowOff>41311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5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51488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1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299550</xdr:rowOff>
    </xdr:from>
    <xdr:to>
      <xdr:col>19</xdr:col>
      <xdr:colOff>38100</xdr:colOff>
      <xdr:row>35</xdr:row>
      <xdr:rowOff>58250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6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68427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38336</xdr:rowOff>
    </xdr:from>
    <xdr:to>
      <xdr:col>15</xdr:col>
      <xdr:colOff>101600</xdr:colOff>
      <xdr:row>35</xdr:row>
      <xdr:rowOff>139936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48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150113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1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1,756
1,751
158.70
4,002,759
3,942,840
50,885
1,677,734
4,885,469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39941</xdr:rowOff>
    </xdr:from>
    <xdr:to>
      <xdr:col>24</xdr:col>
      <xdr:colOff>63500</xdr:colOff>
      <xdr:row>36</xdr:row>
      <xdr:rowOff>60989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12141"/>
          <a:ext cx="8382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54453</xdr:rowOff>
    </xdr:from>
    <xdr:to>
      <xdr:col>19</xdr:col>
      <xdr:colOff>177800</xdr:colOff>
      <xdr:row>36</xdr:row>
      <xdr:rowOff>60989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226653"/>
          <a:ext cx="8890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54453</xdr:rowOff>
    </xdr:from>
    <xdr:to>
      <xdr:col>15</xdr:col>
      <xdr:colOff>50800</xdr:colOff>
      <xdr:row>36</xdr:row>
      <xdr:rowOff>86354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26653"/>
          <a:ext cx="8890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79917</xdr:rowOff>
    </xdr:from>
    <xdr:to>
      <xdr:col>10</xdr:col>
      <xdr:colOff>114300</xdr:colOff>
      <xdr:row>36</xdr:row>
      <xdr:rowOff>86354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52117"/>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160591</xdr:rowOff>
    </xdr:from>
    <xdr:to>
      <xdr:col>24</xdr:col>
      <xdr:colOff>114300</xdr:colOff>
      <xdr:row>36</xdr:row>
      <xdr:rowOff>90741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1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10189</xdr:rowOff>
    </xdr:from>
    <xdr:to>
      <xdr:col>20</xdr:col>
      <xdr:colOff>38100</xdr:colOff>
      <xdr:row>36</xdr:row>
      <xdr:rowOff>111789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128316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5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3653</xdr:rowOff>
    </xdr:from>
    <xdr:to>
      <xdr:col>15</xdr:col>
      <xdr:colOff>101600</xdr:colOff>
      <xdr:row>36</xdr:row>
      <xdr:rowOff>105253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7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121780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5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35554</xdr:rowOff>
    </xdr:from>
    <xdr:to>
      <xdr:col>10</xdr:col>
      <xdr:colOff>165100</xdr:colOff>
      <xdr:row>36</xdr:row>
      <xdr:rowOff>137154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153681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8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29117</xdr:rowOff>
    </xdr:from>
    <xdr:to>
      <xdr:col>6</xdr:col>
      <xdr:colOff>38100</xdr:colOff>
      <xdr:row>36</xdr:row>
      <xdr:rowOff>130717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147244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7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21710</xdr:rowOff>
    </xdr:from>
    <xdr:to>
      <xdr:col>24</xdr:col>
      <xdr:colOff>63500</xdr:colOff>
      <xdr:row>55</xdr:row>
      <xdr:rowOff>46313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51460"/>
          <a:ext cx="8382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21710</xdr:rowOff>
    </xdr:from>
    <xdr:to>
      <xdr:col>19</xdr:col>
      <xdr:colOff>177800</xdr:colOff>
      <xdr:row>55</xdr:row>
      <xdr:rowOff>152364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51460"/>
          <a:ext cx="889000" cy="1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152364</xdr:rowOff>
    </xdr:from>
    <xdr:to>
      <xdr:col>15</xdr:col>
      <xdr:colOff>50800</xdr:colOff>
      <xdr:row>56</xdr:row>
      <xdr:rowOff>14997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82114"/>
          <a:ext cx="889000" cy="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14997</xdr:rowOff>
    </xdr:from>
    <xdr:to>
      <xdr:col>10</xdr:col>
      <xdr:colOff>114300</xdr:colOff>
      <xdr:row>56</xdr:row>
      <xdr:rowOff>38422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16197"/>
          <a:ext cx="8890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166963</xdr:rowOff>
    </xdr:from>
    <xdr:to>
      <xdr:col>24</xdr:col>
      <xdr:colOff>114300</xdr:colOff>
      <xdr:row>55</xdr:row>
      <xdr:rowOff>97113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18390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7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142360</xdr:rowOff>
    </xdr:from>
    <xdr:to>
      <xdr:col>20</xdr:col>
      <xdr:colOff>38100</xdr:colOff>
      <xdr:row>55</xdr:row>
      <xdr:rowOff>72510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89037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7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101564</xdr:rowOff>
    </xdr:from>
    <xdr:to>
      <xdr:col>15</xdr:col>
      <xdr:colOff>101600</xdr:colOff>
      <xdr:row>56</xdr:row>
      <xdr:rowOff>31714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48241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0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135647</xdr:rowOff>
    </xdr:from>
    <xdr:to>
      <xdr:col>10</xdr:col>
      <xdr:colOff>165100</xdr:colOff>
      <xdr:row>56</xdr:row>
      <xdr:rowOff>65797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82324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4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159072</xdr:rowOff>
    </xdr:from>
    <xdr:to>
      <xdr:col>6</xdr:col>
      <xdr:colOff>38100</xdr:colOff>
      <xdr:row>56</xdr:row>
      <xdr:rowOff>89222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105749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6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40636</xdr:rowOff>
    </xdr:from>
    <xdr:to>
      <xdr:col>24</xdr:col>
      <xdr:colOff>63500</xdr:colOff>
      <xdr:row>78</xdr:row>
      <xdr:rowOff>92943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3736"/>
          <a:ext cx="838200" cy="5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66438</xdr:rowOff>
    </xdr:from>
    <xdr:to>
      <xdr:col>19</xdr:col>
      <xdr:colOff>177800</xdr:colOff>
      <xdr:row>78</xdr:row>
      <xdr:rowOff>92943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9538"/>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61161</xdr:rowOff>
    </xdr:from>
    <xdr:to>
      <xdr:col>15</xdr:col>
      <xdr:colOff>50800</xdr:colOff>
      <xdr:row>78</xdr:row>
      <xdr:rowOff>66438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4261"/>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61161</xdr:rowOff>
    </xdr:from>
    <xdr:to>
      <xdr:col>10</xdr:col>
      <xdr:colOff>114300</xdr:colOff>
      <xdr:row>78</xdr:row>
      <xdr:rowOff>108522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4261"/>
          <a:ext cx="889000" cy="4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161286</xdr:rowOff>
    </xdr:from>
    <xdr:to>
      <xdr:col>24</xdr:col>
      <xdr:colOff>114300</xdr:colOff>
      <xdr:row>78</xdr:row>
      <xdr:rowOff>91436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12713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1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42143</xdr:rowOff>
    </xdr:from>
    <xdr:to>
      <xdr:col>20</xdr:col>
      <xdr:colOff>38100</xdr:colOff>
      <xdr:row>78</xdr:row>
      <xdr:rowOff>143743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160270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15638</xdr:rowOff>
    </xdr:from>
    <xdr:to>
      <xdr:col>15</xdr:col>
      <xdr:colOff>101600</xdr:colOff>
      <xdr:row>78</xdr:row>
      <xdr:rowOff>117238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133765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10361</xdr:rowOff>
    </xdr:from>
    <xdr:to>
      <xdr:col>10</xdr:col>
      <xdr:colOff>165100</xdr:colOff>
      <xdr:row>78</xdr:row>
      <xdr:rowOff>111961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128488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57722</xdr:rowOff>
    </xdr:from>
    <xdr:to>
      <xdr:col>6</xdr:col>
      <xdr:colOff>38100</xdr:colOff>
      <xdr:row>78</xdr:row>
      <xdr:rowOff>159322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4399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2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10716</xdr:rowOff>
    </xdr:from>
    <xdr:to>
      <xdr:col>24</xdr:col>
      <xdr:colOff>63500</xdr:colOff>
      <xdr:row>95</xdr:row>
      <xdr:rowOff>21873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98466"/>
          <a:ext cx="838200" cy="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161449</xdr:rowOff>
    </xdr:from>
    <xdr:to>
      <xdr:col>19</xdr:col>
      <xdr:colOff>177800</xdr:colOff>
      <xdr:row>95</xdr:row>
      <xdr:rowOff>21873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277749"/>
          <a:ext cx="8890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136717</xdr:rowOff>
    </xdr:from>
    <xdr:to>
      <xdr:col>15</xdr:col>
      <xdr:colOff>50800</xdr:colOff>
      <xdr:row>94</xdr:row>
      <xdr:rowOff>161449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53017"/>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136717</xdr:rowOff>
    </xdr:from>
    <xdr:to>
      <xdr:col>10</xdr:col>
      <xdr:colOff>114300</xdr:colOff>
      <xdr:row>95</xdr:row>
      <xdr:rowOff>14765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53017"/>
          <a:ext cx="8890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131366</xdr:rowOff>
    </xdr:from>
    <xdr:to>
      <xdr:col>24</xdr:col>
      <xdr:colOff>114300</xdr:colOff>
      <xdr:row>95</xdr:row>
      <xdr:rowOff>61516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109793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2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142523</xdr:rowOff>
    </xdr:from>
    <xdr:to>
      <xdr:col>20</xdr:col>
      <xdr:colOff>38100</xdr:colOff>
      <xdr:row>95</xdr:row>
      <xdr:rowOff>72673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89200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3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110649</xdr:rowOff>
    </xdr:from>
    <xdr:to>
      <xdr:col>15</xdr:col>
      <xdr:colOff>101600</xdr:colOff>
      <xdr:row>95</xdr:row>
      <xdr:rowOff>40799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57326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85917</xdr:rowOff>
    </xdr:from>
    <xdr:to>
      <xdr:col>10</xdr:col>
      <xdr:colOff>165100</xdr:colOff>
      <xdr:row>95</xdr:row>
      <xdr:rowOff>16067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32594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7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135415</xdr:rowOff>
    </xdr:from>
    <xdr:to>
      <xdr:col>6</xdr:col>
      <xdr:colOff>38100</xdr:colOff>
      <xdr:row>95</xdr:row>
      <xdr:rowOff>65565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82092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151942</xdr:rowOff>
    </xdr:from>
    <xdr:to>
      <xdr:col>55</xdr:col>
      <xdr:colOff>0</xdr:colOff>
      <xdr:row>36</xdr:row>
      <xdr:rowOff>107641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09792"/>
          <a:ext cx="838200" cy="47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87824</xdr:rowOff>
    </xdr:from>
    <xdr:to>
      <xdr:col>50</xdr:col>
      <xdr:colOff>114300</xdr:colOff>
      <xdr:row>36</xdr:row>
      <xdr:rowOff>107641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260024"/>
          <a:ext cx="889000" cy="1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67158</xdr:rowOff>
    </xdr:from>
    <xdr:to>
      <xdr:col>45</xdr:col>
      <xdr:colOff>177800</xdr:colOff>
      <xdr:row>36</xdr:row>
      <xdr:rowOff>87824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39358"/>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67158</xdr:rowOff>
    </xdr:from>
    <xdr:to>
      <xdr:col>41</xdr:col>
      <xdr:colOff>50800</xdr:colOff>
      <xdr:row>36</xdr:row>
      <xdr:rowOff>162386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39358"/>
          <a:ext cx="889000" cy="9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101142</xdr:rowOff>
    </xdr:from>
    <xdr:to>
      <xdr:col>55</xdr:col>
      <xdr:colOff>50800</xdr:colOff>
      <xdr:row>34</xdr:row>
      <xdr:rowOff>31292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124019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1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56841</xdr:rowOff>
    </xdr:from>
    <xdr:to>
      <xdr:col>50</xdr:col>
      <xdr:colOff>165100</xdr:colOff>
      <xdr:row>36</xdr:row>
      <xdr:rowOff>158441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3518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00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37024</xdr:rowOff>
    </xdr:from>
    <xdr:to>
      <xdr:col>46</xdr:col>
      <xdr:colOff>38100</xdr:colOff>
      <xdr:row>36</xdr:row>
      <xdr:rowOff>138624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155151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98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16358</xdr:rowOff>
    </xdr:from>
    <xdr:to>
      <xdr:col>41</xdr:col>
      <xdr:colOff>101600</xdr:colOff>
      <xdr:row>36</xdr:row>
      <xdr:rowOff>117958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134485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96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111586</xdr:rowOff>
    </xdr:from>
    <xdr:to>
      <xdr:col>36</xdr:col>
      <xdr:colOff>165100</xdr:colOff>
      <xdr:row>37</xdr:row>
      <xdr:rowOff>41736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58263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05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135185</xdr:rowOff>
    </xdr:from>
    <xdr:to>
      <xdr:col>55</xdr:col>
      <xdr:colOff>0</xdr:colOff>
      <xdr:row>58</xdr:row>
      <xdr:rowOff>107438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07835"/>
          <a:ext cx="838200" cy="1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135185</xdr:rowOff>
    </xdr:from>
    <xdr:to>
      <xdr:col>50</xdr:col>
      <xdr:colOff>114300</xdr:colOff>
      <xdr:row>58</xdr:row>
      <xdr:rowOff>79370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07835"/>
          <a:ext cx="889000" cy="1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133178</xdr:rowOff>
    </xdr:from>
    <xdr:to>
      <xdr:col>45</xdr:col>
      <xdr:colOff>177800</xdr:colOff>
      <xdr:row>58</xdr:row>
      <xdr:rowOff>79370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05828"/>
          <a:ext cx="889000" cy="1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133178</xdr:rowOff>
    </xdr:from>
    <xdr:to>
      <xdr:col>41</xdr:col>
      <xdr:colOff>50800</xdr:colOff>
      <xdr:row>58</xdr:row>
      <xdr:rowOff>56751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05828"/>
          <a:ext cx="889000" cy="9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56638</xdr:rowOff>
    </xdr:from>
    <xdr:to>
      <xdr:col>55</xdr:col>
      <xdr:colOff>50800</xdr:colOff>
      <xdr:row>58</xdr:row>
      <xdr:rowOff>158238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84385</xdr:rowOff>
    </xdr:from>
    <xdr:to>
      <xdr:col>50</xdr:col>
      <xdr:colOff>165100</xdr:colOff>
      <xdr:row>58</xdr:row>
      <xdr:rowOff>14535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31062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63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28570</xdr:rowOff>
    </xdr:from>
    <xdr:to>
      <xdr:col>46</xdr:col>
      <xdr:colOff>38100</xdr:colOff>
      <xdr:row>58</xdr:row>
      <xdr:rowOff>130170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146697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74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82378</xdr:rowOff>
    </xdr:from>
    <xdr:to>
      <xdr:col>41</xdr:col>
      <xdr:colOff>101600</xdr:colOff>
      <xdr:row>58</xdr:row>
      <xdr:rowOff>12528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29055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63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5951</xdr:rowOff>
    </xdr:from>
    <xdr:to>
      <xdr:col>36</xdr:col>
      <xdr:colOff>165100</xdr:colOff>
      <xdr:row>58</xdr:row>
      <xdr:rowOff>107551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124078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2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134609</xdr:rowOff>
    </xdr:from>
    <xdr:to>
      <xdr:col>55</xdr:col>
      <xdr:colOff>0</xdr:colOff>
      <xdr:row>79</xdr:row>
      <xdr:rowOff>26205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07709"/>
          <a:ext cx="838200" cy="6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134609</xdr:rowOff>
    </xdr:from>
    <xdr:to>
      <xdr:col>50</xdr:col>
      <xdr:colOff>114300</xdr:colOff>
      <xdr:row>79</xdr:row>
      <xdr:rowOff>38452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07709"/>
          <a:ext cx="889000"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2265</xdr:rowOff>
    </xdr:from>
    <xdr:to>
      <xdr:col>45</xdr:col>
      <xdr:colOff>177800</xdr:colOff>
      <xdr:row>79</xdr:row>
      <xdr:rowOff>38452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46815"/>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82755</xdr:rowOff>
    </xdr:from>
    <xdr:to>
      <xdr:col>41</xdr:col>
      <xdr:colOff>50800</xdr:colOff>
      <xdr:row>79</xdr:row>
      <xdr:rowOff>2265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55855"/>
          <a:ext cx="889000" cy="9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146855</xdr:rowOff>
    </xdr:from>
    <xdr:to>
      <xdr:col>55</xdr:col>
      <xdr:colOff>50800</xdr:colOff>
      <xdr:row>79</xdr:row>
      <xdr:rowOff>77005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83809</xdr:rowOff>
    </xdr:from>
    <xdr:to>
      <xdr:col>50</xdr:col>
      <xdr:colOff>165100</xdr:colOff>
      <xdr:row>79</xdr:row>
      <xdr:rowOff>13959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30486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23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159102</xdr:rowOff>
    </xdr:from>
    <xdr:to>
      <xdr:col>46</xdr:col>
      <xdr:colOff>38100</xdr:colOff>
      <xdr:row>79</xdr:row>
      <xdr:rowOff>89252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80379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122915</xdr:rowOff>
    </xdr:from>
    <xdr:to>
      <xdr:col>41</xdr:col>
      <xdr:colOff>101600</xdr:colOff>
      <xdr:row>79</xdr:row>
      <xdr:rowOff>53065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44192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8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31955</xdr:rowOff>
    </xdr:from>
    <xdr:to>
      <xdr:col>36</xdr:col>
      <xdr:colOff>165100</xdr:colOff>
      <xdr:row>78</xdr:row>
      <xdr:rowOff>133555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150082</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18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80012</xdr:rowOff>
    </xdr:from>
    <xdr:to>
      <xdr:col>55</xdr:col>
      <xdr:colOff>0</xdr:colOff>
      <xdr:row>98</xdr:row>
      <xdr:rowOff>32192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10662"/>
          <a:ext cx="838200" cy="12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80012</xdr:rowOff>
    </xdr:from>
    <xdr:to>
      <xdr:col>50</xdr:col>
      <xdr:colOff>114300</xdr:colOff>
      <xdr:row>98</xdr:row>
      <xdr:rowOff>3093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10662"/>
          <a:ext cx="889000" cy="9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132824</xdr:rowOff>
    </xdr:from>
    <xdr:to>
      <xdr:col>45</xdr:col>
      <xdr:colOff>177800</xdr:colOff>
      <xdr:row>98</xdr:row>
      <xdr:rowOff>3093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63474"/>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132824</xdr:rowOff>
    </xdr:from>
    <xdr:to>
      <xdr:col>41</xdr:col>
      <xdr:colOff>50800</xdr:colOff>
      <xdr:row>98</xdr:row>
      <xdr:rowOff>54468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63474"/>
          <a:ext cx="889000" cy="9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152842</xdr:rowOff>
    </xdr:from>
    <xdr:to>
      <xdr:col>55</xdr:col>
      <xdr:colOff>50800</xdr:colOff>
      <xdr:row>98</xdr:row>
      <xdr:rowOff>82992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112219</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7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29212</xdr:rowOff>
    </xdr:from>
    <xdr:to>
      <xdr:col>50</xdr:col>
      <xdr:colOff>165100</xdr:colOff>
      <xdr:row>97</xdr:row>
      <xdr:rowOff>130812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147339</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43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123743</xdr:rowOff>
    </xdr:from>
    <xdr:to>
      <xdr:col>46</xdr:col>
      <xdr:colOff>38100</xdr:colOff>
      <xdr:row>98</xdr:row>
      <xdr:rowOff>53893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70420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2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82024</xdr:rowOff>
    </xdr:from>
    <xdr:to>
      <xdr:col>41</xdr:col>
      <xdr:colOff>101600</xdr:colOff>
      <xdr:row>98</xdr:row>
      <xdr:rowOff>12174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28701</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48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3668</xdr:rowOff>
    </xdr:from>
    <xdr:to>
      <xdr:col>36</xdr:col>
      <xdr:colOff>165100</xdr:colOff>
      <xdr:row>98</xdr:row>
      <xdr:rowOff>105268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121795</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8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44448</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0998"/>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14282</xdr:rowOff>
    </xdr:from>
    <xdr:to>
      <xdr:col>81</xdr:col>
      <xdr:colOff>50800</xdr:colOff>
      <xdr:row>39</xdr:row>
      <xdr:rowOff>44448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00832"/>
          <a:ext cx="889000" cy="3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14282</xdr:rowOff>
    </xdr:from>
    <xdr:to>
      <xdr:col>76</xdr:col>
      <xdr:colOff>114300</xdr:colOff>
      <xdr:row>39</xdr:row>
      <xdr:rowOff>44446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00832"/>
          <a:ext cx="889000" cy="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44445</xdr:rowOff>
    </xdr:from>
    <xdr:to>
      <xdr:col>71</xdr:col>
      <xdr:colOff>177800</xdr:colOff>
      <xdr:row>39</xdr:row>
      <xdr:rowOff>44446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0995"/>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165098</xdr:rowOff>
    </xdr:from>
    <xdr:to>
      <xdr:col>81</xdr:col>
      <xdr:colOff>101600</xdr:colOff>
      <xdr:row>39</xdr:row>
      <xdr:rowOff>95248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86375</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134932</xdr:rowOff>
    </xdr:from>
    <xdr:to>
      <xdr:col>76</xdr:col>
      <xdr:colOff>165100</xdr:colOff>
      <xdr:row>39</xdr:row>
      <xdr:rowOff>65082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56209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74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165096</xdr:rowOff>
    </xdr:from>
    <xdr:to>
      <xdr:col>72</xdr:col>
      <xdr:colOff>38100</xdr:colOff>
      <xdr:row>39</xdr:row>
      <xdr:rowOff>95246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86373</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165095</xdr:rowOff>
    </xdr:from>
    <xdr:to>
      <xdr:col>67</xdr:col>
      <xdr:colOff>101600</xdr:colOff>
      <xdr:row>39</xdr:row>
      <xdr:rowOff>95245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86372</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74529</xdr:rowOff>
    </xdr:from>
    <xdr:to>
      <xdr:col>85</xdr:col>
      <xdr:colOff>127000</xdr:colOff>
      <xdr:row>77</xdr:row>
      <xdr:rowOff>107973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76179"/>
          <a:ext cx="8382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77696</xdr:rowOff>
    </xdr:from>
    <xdr:to>
      <xdr:col>81</xdr:col>
      <xdr:colOff>50800</xdr:colOff>
      <xdr:row>77</xdr:row>
      <xdr:rowOff>107973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79346"/>
          <a:ext cx="8890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60579</xdr:rowOff>
    </xdr:from>
    <xdr:to>
      <xdr:col>76</xdr:col>
      <xdr:colOff>114300</xdr:colOff>
      <xdr:row>77</xdr:row>
      <xdr:rowOff>77696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62229"/>
          <a:ext cx="889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60579</xdr:rowOff>
    </xdr:from>
    <xdr:to>
      <xdr:col>71</xdr:col>
      <xdr:colOff>177800</xdr:colOff>
      <xdr:row>77</xdr:row>
      <xdr:rowOff>84920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62229"/>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23729</xdr:rowOff>
    </xdr:from>
    <xdr:to>
      <xdr:col>85</xdr:col>
      <xdr:colOff>177800</xdr:colOff>
      <xdr:row>77</xdr:row>
      <xdr:rowOff>125329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46606</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7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57173</xdr:rowOff>
    </xdr:from>
    <xdr:to>
      <xdr:col>81</xdr:col>
      <xdr:colOff>101600</xdr:colOff>
      <xdr:row>77</xdr:row>
      <xdr:rowOff>158773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3850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03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26896</xdr:rowOff>
    </xdr:from>
    <xdr:to>
      <xdr:col>76</xdr:col>
      <xdr:colOff>165100</xdr:colOff>
      <xdr:row>77</xdr:row>
      <xdr:rowOff>128496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145023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9779</xdr:rowOff>
    </xdr:from>
    <xdr:to>
      <xdr:col>72</xdr:col>
      <xdr:colOff>38100</xdr:colOff>
      <xdr:row>77</xdr:row>
      <xdr:rowOff>111379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127906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8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34120</xdr:rowOff>
    </xdr:from>
    <xdr:to>
      <xdr:col>67</xdr:col>
      <xdr:colOff>101600</xdr:colOff>
      <xdr:row>77</xdr:row>
      <xdr:rowOff>135720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3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152247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01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39005</xdr:rowOff>
    </xdr:from>
    <xdr:to>
      <xdr:col>85</xdr:col>
      <xdr:colOff>127000</xdr:colOff>
      <xdr:row>98</xdr:row>
      <xdr:rowOff>40754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41105"/>
          <a:ext cx="8382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39005</xdr:rowOff>
    </xdr:from>
    <xdr:to>
      <xdr:col>81</xdr:col>
      <xdr:colOff>50800</xdr:colOff>
      <xdr:row>98</xdr:row>
      <xdr:rowOff>115146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41105"/>
          <a:ext cx="889000" cy="7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64813</xdr:rowOff>
    </xdr:from>
    <xdr:to>
      <xdr:col>76</xdr:col>
      <xdr:colOff>114300</xdr:colOff>
      <xdr:row>98</xdr:row>
      <xdr:rowOff>115146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66913"/>
          <a:ext cx="889000" cy="5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64813</xdr:rowOff>
    </xdr:from>
    <xdr:to>
      <xdr:col>71</xdr:col>
      <xdr:colOff>177800</xdr:colOff>
      <xdr:row>98</xdr:row>
      <xdr:rowOff>118280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66913"/>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161404</xdr:rowOff>
    </xdr:from>
    <xdr:to>
      <xdr:col>85</xdr:col>
      <xdr:colOff>177800</xdr:colOff>
      <xdr:row>98</xdr:row>
      <xdr:rowOff>91554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12831</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159655</xdr:rowOff>
    </xdr:from>
    <xdr:to>
      <xdr:col>81</xdr:col>
      <xdr:colOff>101600</xdr:colOff>
      <xdr:row>98</xdr:row>
      <xdr:rowOff>89805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106332</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56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64346</xdr:rowOff>
    </xdr:from>
    <xdr:to>
      <xdr:col>76</xdr:col>
      <xdr:colOff>165100</xdr:colOff>
      <xdr:row>98</xdr:row>
      <xdr:rowOff>165946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11023</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6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14013</xdr:rowOff>
    </xdr:from>
    <xdr:to>
      <xdr:col>72</xdr:col>
      <xdr:colOff>38100</xdr:colOff>
      <xdr:row>98</xdr:row>
      <xdr:rowOff>115613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132140</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59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67480</xdr:rowOff>
    </xdr:from>
    <xdr:to>
      <xdr:col>67</xdr:col>
      <xdr:colOff>101600</xdr:colOff>
      <xdr:row>98</xdr:row>
      <xdr:rowOff>169080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14157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4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81498</xdr:rowOff>
    </xdr:from>
    <xdr:to>
      <xdr:col>116</xdr:col>
      <xdr:colOff>63500</xdr:colOff>
      <xdr:row>38</xdr:row>
      <xdr:rowOff>100267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596598"/>
          <a:ext cx="8382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100267</xdr:rowOff>
    </xdr:from>
    <xdr:to>
      <xdr:col>111</xdr:col>
      <xdr:colOff>177800</xdr:colOff>
      <xdr:row>38</xdr:row>
      <xdr:rowOff>100701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15367"/>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95489</xdr:rowOff>
    </xdr:from>
    <xdr:to>
      <xdr:col>107</xdr:col>
      <xdr:colOff>50800</xdr:colOff>
      <xdr:row>38</xdr:row>
      <xdr:rowOff>100701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1058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93111</xdr:rowOff>
    </xdr:from>
    <xdr:to>
      <xdr:col>102</xdr:col>
      <xdr:colOff>114300</xdr:colOff>
      <xdr:row>38</xdr:row>
      <xdr:rowOff>95489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08211"/>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30698</xdr:rowOff>
    </xdr:from>
    <xdr:to>
      <xdr:col>116</xdr:col>
      <xdr:colOff>114300</xdr:colOff>
      <xdr:row>38</xdr:row>
      <xdr:rowOff>132298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161526</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33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49467</xdr:rowOff>
    </xdr:from>
    <xdr:to>
      <xdr:col>112</xdr:col>
      <xdr:colOff>38100</xdr:colOff>
      <xdr:row>38</xdr:row>
      <xdr:rowOff>151067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167593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3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49901</xdr:rowOff>
    </xdr:from>
    <xdr:to>
      <xdr:col>107</xdr:col>
      <xdr:colOff>101600</xdr:colOff>
      <xdr:row>38</xdr:row>
      <xdr:rowOff>151501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168028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34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44689</xdr:rowOff>
    </xdr:from>
    <xdr:to>
      <xdr:col>102</xdr:col>
      <xdr:colOff>165100</xdr:colOff>
      <xdr:row>38</xdr:row>
      <xdr:rowOff>146289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162816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42311</xdr:rowOff>
    </xdr:from>
    <xdr:to>
      <xdr:col>98</xdr:col>
      <xdr:colOff>38100</xdr:colOff>
      <xdr:row>38</xdr:row>
      <xdr:rowOff>143911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160438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33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64052</xdr:rowOff>
    </xdr:from>
    <xdr:to>
      <xdr:col>116</xdr:col>
      <xdr:colOff>63500</xdr:colOff>
      <xdr:row>58</xdr:row>
      <xdr:rowOff>72061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08152"/>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72061</xdr:rowOff>
    </xdr:from>
    <xdr:to>
      <xdr:col>111</xdr:col>
      <xdr:colOff>177800</xdr:colOff>
      <xdr:row>58</xdr:row>
      <xdr:rowOff>74595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16161"/>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74595</xdr:rowOff>
    </xdr:from>
    <xdr:to>
      <xdr:col>107</xdr:col>
      <xdr:colOff>50800</xdr:colOff>
      <xdr:row>58</xdr:row>
      <xdr:rowOff>75962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18695"/>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75962</xdr:rowOff>
    </xdr:from>
    <xdr:to>
      <xdr:col>102</xdr:col>
      <xdr:colOff>114300</xdr:colOff>
      <xdr:row>58</xdr:row>
      <xdr:rowOff>77681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20062"/>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13252</xdr:rowOff>
    </xdr:from>
    <xdr:to>
      <xdr:col>116</xdr:col>
      <xdr:colOff>114300</xdr:colOff>
      <xdr:row>58</xdr:row>
      <xdr:rowOff>114852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144079</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21261</xdr:rowOff>
    </xdr:from>
    <xdr:to>
      <xdr:col>112</xdr:col>
      <xdr:colOff>38100</xdr:colOff>
      <xdr:row>58</xdr:row>
      <xdr:rowOff>122861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139388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74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23795</xdr:rowOff>
    </xdr:from>
    <xdr:to>
      <xdr:col>107</xdr:col>
      <xdr:colOff>101600</xdr:colOff>
      <xdr:row>58</xdr:row>
      <xdr:rowOff>125395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141922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4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25162</xdr:rowOff>
    </xdr:from>
    <xdr:to>
      <xdr:col>102</xdr:col>
      <xdr:colOff>165100</xdr:colOff>
      <xdr:row>58</xdr:row>
      <xdr:rowOff>126762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143289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26881</xdr:rowOff>
    </xdr:from>
    <xdr:to>
      <xdr:col>98</xdr:col>
      <xdr:colOff>38100</xdr:colOff>
      <xdr:row>58</xdr:row>
      <xdr:rowOff>128481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145008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7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87545</xdr:rowOff>
    </xdr:from>
    <xdr:to>
      <xdr:col>116</xdr:col>
      <xdr:colOff>63500</xdr:colOff>
      <xdr:row>76</xdr:row>
      <xdr:rowOff>46434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46295"/>
          <a:ext cx="838200" cy="1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46434</xdr:rowOff>
    </xdr:from>
    <xdr:to>
      <xdr:col>111</xdr:col>
      <xdr:colOff>177800</xdr:colOff>
      <xdr:row>76</xdr:row>
      <xdr:rowOff>125226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76634"/>
          <a:ext cx="889000" cy="7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125226</xdr:rowOff>
    </xdr:from>
    <xdr:to>
      <xdr:col>107</xdr:col>
      <xdr:colOff>50800</xdr:colOff>
      <xdr:row>76</xdr:row>
      <xdr:rowOff>160995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55426"/>
          <a:ext cx="889000" cy="3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160995</xdr:rowOff>
    </xdr:from>
    <xdr:to>
      <xdr:col>102</xdr:col>
      <xdr:colOff>114300</xdr:colOff>
      <xdr:row>77</xdr:row>
      <xdr:rowOff>15235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91195"/>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36745</xdr:rowOff>
    </xdr:from>
    <xdr:to>
      <xdr:col>116</xdr:col>
      <xdr:colOff>114300</xdr:colOff>
      <xdr:row>75</xdr:row>
      <xdr:rowOff>138345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59622</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4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167084</xdr:rowOff>
    </xdr:from>
    <xdr:to>
      <xdr:col>112</xdr:col>
      <xdr:colOff>38100</xdr:colOff>
      <xdr:row>76</xdr:row>
      <xdr:rowOff>97234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113762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80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74426</xdr:rowOff>
    </xdr:from>
    <xdr:to>
      <xdr:col>107</xdr:col>
      <xdr:colOff>101600</xdr:colOff>
      <xdr:row>77</xdr:row>
      <xdr:rowOff>4576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21103</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87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110195</xdr:rowOff>
    </xdr:from>
    <xdr:to>
      <xdr:col>102</xdr:col>
      <xdr:colOff>165100</xdr:colOff>
      <xdr:row>77</xdr:row>
      <xdr:rowOff>40345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4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31472</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323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135885</xdr:rowOff>
    </xdr:from>
    <xdr:to>
      <xdr:col>98</xdr:col>
      <xdr:colOff>38100</xdr:colOff>
      <xdr:row>77</xdr:row>
      <xdr:rowOff>66035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57162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359,022</a:t>
          </a:r>
          <a:r>
            <a:rPr kumimoji="1" lang="ja-JP" altLang="en-US" sz="1100">
              <a:latin typeface="ＭＳ Ｐゴシック" panose="020B0600070205080204" pitchFamily="50" charset="-128"/>
              <a:ea typeface="ＭＳ Ｐゴシック" panose="020B0600070205080204" pitchFamily="50" charset="-128"/>
            </a:rPr>
            <a:t>円となっており、平成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年度以降行財政改革の実施により、物件費等の削減に努めているところであるが、令和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年度においては、新型コロナウイルス感染症の影響による事業の中止などにより、物件費決算額が減少したが、依然として類似団体と比較して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人当たりコストが高い状況となっている。今後においても、事務事業の点検・見直し等により経費削減に努めていく。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569,645</a:t>
          </a:r>
          <a:r>
            <a:rPr kumimoji="1" lang="ja-JP" altLang="en-US" sz="1100">
              <a:latin typeface="ＭＳ Ｐゴシック" panose="020B0600070205080204" pitchFamily="50" charset="-128"/>
              <a:ea typeface="ＭＳ Ｐゴシック" panose="020B0600070205080204" pitchFamily="50" charset="-128"/>
            </a:rPr>
            <a:t>円となっており、令和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年度においては、補助金の増加により、住民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人当たりコストは、引き続き類似団体と比較して高い状況となっている。今後においても、引き続き事務事業の点検・見直しを継続して実施し、補助費等の抑制に努めていく。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284,677</a:t>
          </a:r>
          <a:r>
            <a:rPr kumimoji="1" lang="ja-JP" altLang="en-US" sz="1100">
              <a:latin typeface="ＭＳ Ｐゴシック" panose="020B0600070205080204" pitchFamily="50" charset="-128"/>
              <a:ea typeface="ＭＳ Ｐゴシック" panose="020B0600070205080204" pitchFamily="50" charset="-128"/>
            </a:rPr>
            <a:t>円となっており、近年、老朽化した公共施設更新の実施により増加傾向となっているが、令和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年度においては、公共施設更新に係る普通建設事業費が大幅に減少したことにより、住民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は減少し、類似団体と比較して低い状況となっている。今後においても、公共施設の老朽化対策の実施により、増加する見込みであることから、将来を見据えた計画的・効率的な事業の実施により財政負担の軽減・平準化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224,912</a:t>
          </a:r>
          <a:r>
            <a:rPr kumimoji="1" lang="ja-JP" altLang="en-US" sz="1100">
              <a:latin typeface="ＭＳ Ｐゴシック" panose="020B0600070205080204" pitchFamily="50" charset="-128"/>
              <a:ea typeface="ＭＳ Ｐゴシック" panose="020B0600070205080204" pitchFamily="50" charset="-128"/>
            </a:rPr>
            <a:t>円となっており、近年、老朽化した公共施設改修・更新のため発行した地方債の元利償還金の増加により増加傾向にあり、類似団体と比較して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高い状況となっている。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1,756
1,751
158.70
4,002,759
3,942,840
50,885
1,677,734
4,885,469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xdr:rowOff>
    </xdr:from>
    <xdr:to>
      <xdr:col>24</xdr:col>
      <xdr:colOff>63500</xdr:colOff>
      <xdr:row>36</xdr:row>
      <xdr:rowOff>19342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80226"/>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xdr:rowOff>
    </xdr:from>
    <xdr:to>
      <xdr:col>19</xdr:col>
      <xdr:colOff>177800</xdr:colOff>
      <xdr:row>36</xdr:row>
      <xdr:rowOff>36735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80226"/>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36735</xdr:rowOff>
    </xdr:from>
    <xdr:to>
      <xdr:col>15</xdr:col>
      <xdr:colOff>50800</xdr:colOff>
      <xdr:row>36</xdr:row>
      <xdr:rowOff>45193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0893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45193</xdr:rowOff>
    </xdr:from>
    <xdr:to>
      <xdr:col>10</xdr:col>
      <xdr:colOff>114300</xdr:colOff>
      <xdr:row>36</xdr:row>
      <xdr:rowOff>62281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17393"/>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139992</xdr:rowOff>
    </xdr:from>
    <xdr:to>
      <xdr:col>24</xdr:col>
      <xdr:colOff>114300</xdr:colOff>
      <xdr:row>36</xdr:row>
      <xdr:rowOff>70142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162869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128676</xdr:rowOff>
    </xdr:from>
    <xdr:to>
      <xdr:col>20</xdr:col>
      <xdr:colOff>38100</xdr:colOff>
      <xdr:row>36</xdr:row>
      <xdr:rowOff>58826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75353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157385</xdr:rowOff>
    </xdr:from>
    <xdr:to>
      <xdr:col>15</xdr:col>
      <xdr:colOff>101600</xdr:colOff>
      <xdr:row>36</xdr:row>
      <xdr:rowOff>87535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104062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165843</xdr:rowOff>
    </xdr:from>
    <xdr:to>
      <xdr:col>10</xdr:col>
      <xdr:colOff>165100</xdr:colOff>
      <xdr:row>36</xdr:row>
      <xdr:rowOff>95993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112520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11481</xdr:rowOff>
    </xdr:from>
    <xdr:to>
      <xdr:col>6</xdr:col>
      <xdr:colOff>38100</xdr:colOff>
      <xdr:row>36</xdr:row>
      <xdr:rowOff>113081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129608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155380</xdr:rowOff>
    </xdr:from>
    <xdr:to>
      <xdr:col>24</xdr:col>
      <xdr:colOff>63500</xdr:colOff>
      <xdr:row>57</xdr:row>
      <xdr:rowOff>27265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56580"/>
          <a:ext cx="838200" cy="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27265</xdr:rowOff>
    </xdr:from>
    <xdr:to>
      <xdr:col>19</xdr:col>
      <xdr:colOff>177800</xdr:colOff>
      <xdr:row>57</xdr:row>
      <xdr:rowOff>107003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99915"/>
          <a:ext cx="889000" cy="7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69990</xdr:rowOff>
    </xdr:from>
    <xdr:to>
      <xdr:col>15</xdr:col>
      <xdr:colOff>50800</xdr:colOff>
      <xdr:row>57</xdr:row>
      <xdr:rowOff>107003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42640"/>
          <a:ext cx="889000" cy="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69990</xdr:rowOff>
    </xdr:from>
    <xdr:to>
      <xdr:col>10</xdr:col>
      <xdr:colOff>114300</xdr:colOff>
      <xdr:row>57</xdr:row>
      <xdr:rowOff>104342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42640"/>
          <a:ext cx="889000" cy="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104580</xdr:rowOff>
    </xdr:from>
    <xdr:to>
      <xdr:col>24</xdr:col>
      <xdr:colOff>114300</xdr:colOff>
      <xdr:row>57</xdr:row>
      <xdr:rowOff>34730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127457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5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147915</xdr:rowOff>
    </xdr:from>
    <xdr:to>
      <xdr:col>20</xdr:col>
      <xdr:colOff>38100</xdr:colOff>
      <xdr:row>57</xdr:row>
      <xdr:rowOff>78065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94592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2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56203</xdr:rowOff>
    </xdr:from>
    <xdr:to>
      <xdr:col>15</xdr:col>
      <xdr:colOff>101600</xdr:colOff>
      <xdr:row>57</xdr:row>
      <xdr:rowOff>157803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0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19190</xdr:rowOff>
    </xdr:from>
    <xdr:to>
      <xdr:col>10</xdr:col>
      <xdr:colOff>165100</xdr:colOff>
      <xdr:row>57</xdr:row>
      <xdr:rowOff>120790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137317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6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53542</xdr:rowOff>
    </xdr:from>
    <xdr:to>
      <xdr:col>6</xdr:col>
      <xdr:colOff>38100</xdr:colOff>
      <xdr:row>57</xdr:row>
      <xdr:rowOff>155142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0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26615</xdr:rowOff>
    </xdr:from>
    <xdr:to>
      <xdr:col>24</xdr:col>
      <xdr:colOff>63500</xdr:colOff>
      <xdr:row>75</xdr:row>
      <xdr:rowOff>161065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371015"/>
          <a:ext cx="838200" cy="6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26615</xdr:rowOff>
    </xdr:from>
    <xdr:to>
      <xdr:col>19</xdr:col>
      <xdr:colOff>177800</xdr:colOff>
      <xdr:row>76</xdr:row>
      <xdr:rowOff>101386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371015"/>
          <a:ext cx="889000" cy="7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101386</xdr:rowOff>
    </xdr:from>
    <xdr:to>
      <xdr:col>15</xdr:col>
      <xdr:colOff>50800</xdr:colOff>
      <xdr:row>76</xdr:row>
      <xdr:rowOff>139029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3158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139029</xdr:rowOff>
    </xdr:from>
    <xdr:to>
      <xdr:col>10</xdr:col>
      <xdr:colOff>114300</xdr:colOff>
      <xdr:row>76</xdr:row>
      <xdr:rowOff>150825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69229"/>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110265</xdr:rowOff>
    </xdr:from>
    <xdr:to>
      <xdr:col>24</xdr:col>
      <xdr:colOff>114300</xdr:colOff>
      <xdr:row>76</xdr:row>
      <xdr:rowOff>40415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133142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2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147265</xdr:rowOff>
    </xdr:from>
    <xdr:to>
      <xdr:col>20</xdr:col>
      <xdr:colOff>38100</xdr:colOff>
      <xdr:row>72</xdr:row>
      <xdr:rowOff>77415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3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93942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09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50586</xdr:rowOff>
    </xdr:from>
    <xdr:to>
      <xdr:col>15</xdr:col>
      <xdr:colOff>101600</xdr:colOff>
      <xdr:row>76</xdr:row>
      <xdr:rowOff>152186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168714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5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88229</xdr:rowOff>
    </xdr:from>
    <xdr:to>
      <xdr:col>10</xdr:col>
      <xdr:colOff>165100</xdr:colOff>
      <xdr:row>77</xdr:row>
      <xdr:rowOff>18379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34906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9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100025</xdr:rowOff>
    </xdr:from>
    <xdr:to>
      <xdr:col>6</xdr:col>
      <xdr:colOff>38100</xdr:colOff>
      <xdr:row>77</xdr:row>
      <xdr:rowOff>30175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21302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33339</xdr:rowOff>
    </xdr:from>
    <xdr:to>
      <xdr:col>24</xdr:col>
      <xdr:colOff>63500</xdr:colOff>
      <xdr:row>97</xdr:row>
      <xdr:rowOff>58711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63989"/>
          <a:ext cx="838200" cy="2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33339</xdr:rowOff>
    </xdr:from>
    <xdr:to>
      <xdr:col>19</xdr:col>
      <xdr:colOff>177800</xdr:colOff>
      <xdr:row>97</xdr:row>
      <xdr:rowOff>63322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63989"/>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46884</xdr:rowOff>
    </xdr:from>
    <xdr:to>
      <xdr:col>15</xdr:col>
      <xdr:colOff>50800</xdr:colOff>
      <xdr:row>97</xdr:row>
      <xdr:rowOff>63322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77534"/>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46884</xdr:rowOff>
    </xdr:from>
    <xdr:to>
      <xdr:col>10</xdr:col>
      <xdr:colOff>114300</xdr:colOff>
      <xdr:row>97</xdr:row>
      <xdr:rowOff>55566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77534"/>
          <a:ext cx="889000" cy="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7911</xdr:rowOff>
    </xdr:from>
    <xdr:to>
      <xdr:col>24</xdr:col>
      <xdr:colOff>114300</xdr:colOff>
      <xdr:row>97</xdr:row>
      <xdr:rowOff>109511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157788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1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153989</xdr:rowOff>
    </xdr:from>
    <xdr:to>
      <xdr:col>20</xdr:col>
      <xdr:colOff>38100</xdr:colOff>
      <xdr:row>97</xdr:row>
      <xdr:rowOff>84139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100666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8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12522</xdr:rowOff>
    </xdr:from>
    <xdr:to>
      <xdr:col>15</xdr:col>
      <xdr:colOff>101600</xdr:colOff>
      <xdr:row>97</xdr:row>
      <xdr:rowOff>114122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130649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41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167534</xdr:rowOff>
    </xdr:from>
    <xdr:to>
      <xdr:col>10</xdr:col>
      <xdr:colOff>165100</xdr:colOff>
      <xdr:row>97</xdr:row>
      <xdr:rowOff>97684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114211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40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4766</xdr:rowOff>
    </xdr:from>
    <xdr:to>
      <xdr:col>6</xdr:col>
      <xdr:colOff>38100</xdr:colOff>
      <xdr:row>97</xdr:row>
      <xdr:rowOff>106366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122893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41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44393</xdr:rowOff>
    </xdr:from>
    <xdr:to>
      <xdr:col>55</xdr:col>
      <xdr:colOff>0</xdr:colOff>
      <xdr:row>39</xdr:row>
      <xdr:rowOff>44393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44393</xdr:rowOff>
    </xdr:from>
    <xdr:to>
      <xdr:col>50</xdr:col>
      <xdr:colOff>114300</xdr:colOff>
      <xdr:row>39</xdr:row>
      <xdr:rowOff>44393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44355</xdr:rowOff>
    </xdr:from>
    <xdr:to>
      <xdr:col>45</xdr:col>
      <xdr:colOff>177800</xdr:colOff>
      <xdr:row>39</xdr:row>
      <xdr:rowOff>44393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44317</xdr:rowOff>
    </xdr:from>
    <xdr:to>
      <xdr:col>41</xdr:col>
      <xdr:colOff>50800</xdr:colOff>
      <xdr:row>39</xdr:row>
      <xdr:rowOff>44355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86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165043</xdr:rowOff>
    </xdr:from>
    <xdr:to>
      <xdr:col>55</xdr:col>
      <xdr:colOff>50800</xdr:colOff>
      <xdr:row>39</xdr:row>
      <xdr:rowOff>95193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165043</xdr:rowOff>
    </xdr:from>
    <xdr:to>
      <xdr:col>50</xdr:col>
      <xdr:colOff>165100</xdr:colOff>
      <xdr:row>39</xdr:row>
      <xdr:rowOff>95193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86320</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165043</xdr:rowOff>
    </xdr:from>
    <xdr:to>
      <xdr:col>46</xdr:col>
      <xdr:colOff>38100</xdr:colOff>
      <xdr:row>39</xdr:row>
      <xdr:rowOff>95193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86320</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165005</xdr:rowOff>
    </xdr:from>
    <xdr:to>
      <xdr:col>41</xdr:col>
      <xdr:colOff>101600</xdr:colOff>
      <xdr:row>39</xdr:row>
      <xdr:rowOff>95155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86282</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164967</xdr:rowOff>
    </xdr:from>
    <xdr:to>
      <xdr:col>36</xdr:col>
      <xdr:colOff>165100</xdr:colOff>
      <xdr:row>39</xdr:row>
      <xdr:rowOff>95117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86244</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16115</xdr:rowOff>
    </xdr:from>
    <xdr:to>
      <xdr:col>55</xdr:col>
      <xdr:colOff>0</xdr:colOff>
      <xdr:row>58</xdr:row>
      <xdr:rowOff>18239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60215"/>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14707</xdr:rowOff>
    </xdr:from>
    <xdr:to>
      <xdr:col>50</xdr:col>
      <xdr:colOff>114300</xdr:colOff>
      <xdr:row>58</xdr:row>
      <xdr:rowOff>16115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58807"/>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14707</xdr:rowOff>
    </xdr:from>
    <xdr:to>
      <xdr:col>45</xdr:col>
      <xdr:colOff>177800</xdr:colOff>
      <xdr:row>58</xdr:row>
      <xdr:rowOff>22969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58807"/>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22969</xdr:rowOff>
    </xdr:from>
    <xdr:to>
      <xdr:col>41</xdr:col>
      <xdr:colOff>50800</xdr:colOff>
      <xdr:row>58</xdr:row>
      <xdr:rowOff>23257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67069"/>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138889</xdr:rowOff>
    </xdr:from>
    <xdr:to>
      <xdr:col>55</xdr:col>
      <xdr:colOff>50800</xdr:colOff>
      <xdr:row>58</xdr:row>
      <xdr:rowOff>69039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98266</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136765</xdr:rowOff>
    </xdr:from>
    <xdr:to>
      <xdr:col>50</xdr:col>
      <xdr:colOff>165100</xdr:colOff>
      <xdr:row>58</xdr:row>
      <xdr:rowOff>66915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83442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8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135357</xdr:rowOff>
    </xdr:from>
    <xdr:to>
      <xdr:col>46</xdr:col>
      <xdr:colOff>38100</xdr:colOff>
      <xdr:row>58</xdr:row>
      <xdr:rowOff>65507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82034</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8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143619</xdr:rowOff>
    </xdr:from>
    <xdr:to>
      <xdr:col>41</xdr:col>
      <xdr:colOff>101600</xdr:colOff>
      <xdr:row>58</xdr:row>
      <xdr:rowOff>73769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90296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9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143907</xdr:rowOff>
    </xdr:from>
    <xdr:to>
      <xdr:col>36</xdr:col>
      <xdr:colOff>165100</xdr:colOff>
      <xdr:row>58</xdr:row>
      <xdr:rowOff>74057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90584</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9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113736</xdr:rowOff>
    </xdr:from>
    <xdr:to>
      <xdr:col>54</xdr:col>
      <xdr:colOff>189865</xdr:colOff>
      <xdr:row>78</xdr:row>
      <xdr:rowOff>136189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58136"/>
          <a:ext cx="1270" cy="105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140016</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136189</xdr:rowOff>
    </xdr:from>
    <xdr:to>
      <xdr:col>55</xdr:col>
      <xdr:colOff>88900</xdr:colOff>
      <xdr:row>78</xdr:row>
      <xdr:rowOff>136189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60413</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113736</xdr:rowOff>
    </xdr:from>
    <xdr:to>
      <xdr:col>55</xdr:col>
      <xdr:colOff>88900</xdr:colOff>
      <xdr:row>72</xdr:row>
      <xdr:rowOff>113736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99423</xdr:rowOff>
    </xdr:from>
    <xdr:to>
      <xdr:col>55</xdr:col>
      <xdr:colOff>0</xdr:colOff>
      <xdr:row>77</xdr:row>
      <xdr:rowOff>5507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129623"/>
          <a:ext cx="8382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84858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286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106431</xdr:rowOff>
    </xdr:from>
    <xdr:to>
      <xdr:col>55</xdr:col>
      <xdr:colOff>50800</xdr:colOff>
      <xdr:row>78</xdr:row>
      <xdr:rowOff>36581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8493</xdr:rowOff>
    </xdr:from>
    <xdr:to>
      <xdr:col>50</xdr:col>
      <xdr:colOff>114300</xdr:colOff>
      <xdr:row>77</xdr:row>
      <xdr:rowOff>5507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867243"/>
          <a:ext cx="889000" cy="3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140534</xdr:rowOff>
    </xdr:from>
    <xdr:to>
      <xdr:col>50</xdr:col>
      <xdr:colOff>165100</xdr:colOff>
      <xdr:row>78</xdr:row>
      <xdr:rowOff>70684</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61811</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32303</xdr:rowOff>
    </xdr:from>
    <xdr:to>
      <xdr:col>45</xdr:col>
      <xdr:colOff>177800</xdr:colOff>
      <xdr:row>75</xdr:row>
      <xdr:rowOff>8493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2205253"/>
          <a:ext cx="889000" cy="6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146089</xdr:rowOff>
    </xdr:from>
    <xdr:to>
      <xdr:col>46</xdr:col>
      <xdr:colOff>38100</xdr:colOff>
      <xdr:row>78</xdr:row>
      <xdr:rowOff>76239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67366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32303</xdr:rowOff>
    </xdr:from>
    <xdr:to>
      <xdr:col>41</xdr:col>
      <xdr:colOff>50800</xdr:colOff>
      <xdr:row>76</xdr:row>
      <xdr:rowOff>8217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2205253"/>
          <a:ext cx="889000" cy="8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153236</xdr:rowOff>
    </xdr:from>
    <xdr:to>
      <xdr:col>41</xdr:col>
      <xdr:colOff>101600</xdr:colOff>
      <xdr:row>78</xdr:row>
      <xdr:rowOff>83386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74513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156094</xdr:rowOff>
    </xdr:from>
    <xdr:to>
      <xdr:col>36</xdr:col>
      <xdr:colOff>165100</xdr:colOff>
      <xdr:row>78</xdr:row>
      <xdr:rowOff>86244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77371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48623</xdr:rowOff>
    </xdr:from>
    <xdr:to>
      <xdr:col>55</xdr:col>
      <xdr:colOff>50800</xdr:colOff>
      <xdr:row>76</xdr:row>
      <xdr:rowOff>150223</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71500</xdr:rowOff>
    </xdr:from>
    <xdr:ext cx="599010"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93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126157</xdr:rowOff>
    </xdr:from>
    <xdr:to>
      <xdr:col>50</xdr:col>
      <xdr:colOff>165100</xdr:colOff>
      <xdr:row>77</xdr:row>
      <xdr:rowOff>56307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1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72834</xdr:rowOff>
    </xdr:from>
    <xdr:ext cx="59901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39795" y="1293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129143</xdr:rowOff>
    </xdr:from>
    <xdr:to>
      <xdr:col>46</xdr:col>
      <xdr:colOff>38100</xdr:colOff>
      <xdr:row>75</xdr:row>
      <xdr:rowOff>59293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8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75820</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50795" y="1259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152953</xdr:rowOff>
    </xdr:from>
    <xdr:to>
      <xdr:col>41</xdr:col>
      <xdr:colOff>101600</xdr:colOff>
      <xdr:row>71</xdr:row>
      <xdr:rowOff>83103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1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99630</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61795" y="119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128866</xdr:rowOff>
    </xdr:from>
    <xdr:to>
      <xdr:col>36</xdr:col>
      <xdr:colOff>165100</xdr:colOff>
      <xdr:row>76</xdr:row>
      <xdr:rowOff>59017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987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75543</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672795" y="1276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84643</xdr:rowOff>
    </xdr:from>
    <xdr:to>
      <xdr:col>55</xdr:col>
      <xdr:colOff>0</xdr:colOff>
      <xdr:row>98</xdr:row>
      <xdr:rowOff>143387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86743"/>
          <a:ext cx="838200" cy="5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84643</xdr:rowOff>
    </xdr:from>
    <xdr:to>
      <xdr:col>50</xdr:col>
      <xdr:colOff>114300</xdr:colOff>
      <xdr:row>98</xdr:row>
      <xdr:rowOff>156883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86743"/>
          <a:ext cx="889000" cy="7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108460</xdr:rowOff>
    </xdr:from>
    <xdr:to>
      <xdr:col>45</xdr:col>
      <xdr:colOff>177800</xdr:colOff>
      <xdr:row>98</xdr:row>
      <xdr:rowOff>156883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910560"/>
          <a:ext cx="8890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49172</xdr:rowOff>
    </xdr:from>
    <xdr:to>
      <xdr:col>41</xdr:col>
      <xdr:colOff>50800</xdr:colOff>
      <xdr:row>98</xdr:row>
      <xdr:rowOff>108460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51272"/>
          <a:ext cx="889000" cy="5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92587</xdr:rowOff>
    </xdr:from>
    <xdr:to>
      <xdr:col>55</xdr:col>
      <xdr:colOff>50800</xdr:colOff>
      <xdr:row>99</xdr:row>
      <xdr:rowOff>22737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33843</xdr:rowOff>
    </xdr:from>
    <xdr:to>
      <xdr:col>50</xdr:col>
      <xdr:colOff>165100</xdr:colOff>
      <xdr:row>98</xdr:row>
      <xdr:rowOff>135443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151970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61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106083</xdr:rowOff>
    </xdr:from>
    <xdr:to>
      <xdr:col>46</xdr:col>
      <xdr:colOff>38100</xdr:colOff>
      <xdr:row>99</xdr:row>
      <xdr:rowOff>36233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9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27360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700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57660</xdr:rowOff>
    </xdr:from>
    <xdr:to>
      <xdr:col>41</xdr:col>
      <xdr:colOff>101600</xdr:colOff>
      <xdr:row>98</xdr:row>
      <xdr:rowOff>159260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150387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95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169822</xdr:rowOff>
    </xdr:from>
    <xdr:to>
      <xdr:col>36</xdr:col>
      <xdr:colOff>165100</xdr:colOff>
      <xdr:row>98</xdr:row>
      <xdr:rowOff>99972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116499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57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10857</xdr:rowOff>
    </xdr:from>
    <xdr:to>
      <xdr:col>85</xdr:col>
      <xdr:colOff>127000</xdr:colOff>
      <xdr:row>37</xdr:row>
      <xdr:rowOff>156178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011607"/>
          <a:ext cx="838200" cy="48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89998</xdr:rowOff>
    </xdr:from>
    <xdr:to>
      <xdr:col>81</xdr:col>
      <xdr:colOff>50800</xdr:colOff>
      <xdr:row>37</xdr:row>
      <xdr:rowOff>156178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433648"/>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89998</xdr:rowOff>
    </xdr:from>
    <xdr:to>
      <xdr:col>76</xdr:col>
      <xdr:colOff>114300</xdr:colOff>
      <xdr:row>38</xdr:row>
      <xdr:rowOff>10255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33648"/>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10255</xdr:rowOff>
    </xdr:from>
    <xdr:to>
      <xdr:col>71</xdr:col>
      <xdr:colOff>177800</xdr:colOff>
      <xdr:row>38</xdr:row>
      <xdr:rowOff>20755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25355"/>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131507</xdr:rowOff>
    </xdr:from>
    <xdr:to>
      <xdr:col>85</xdr:col>
      <xdr:colOff>177800</xdr:colOff>
      <xdr:row>35</xdr:row>
      <xdr:rowOff>61657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9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154384</xdr:rowOff>
    </xdr:from>
    <xdr:ext cx="599010"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81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105378</xdr:rowOff>
    </xdr:from>
    <xdr:to>
      <xdr:col>81</xdr:col>
      <xdr:colOff>101600</xdr:colOff>
      <xdr:row>38</xdr:row>
      <xdr:rowOff>35528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52055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39198</xdr:rowOff>
    </xdr:from>
    <xdr:to>
      <xdr:col>76</xdr:col>
      <xdr:colOff>165100</xdr:colOff>
      <xdr:row>37</xdr:row>
      <xdr:rowOff>140798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157325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130905</xdr:rowOff>
    </xdr:from>
    <xdr:to>
      <xdr:col>72</xdr:col>
      <xdr:colOff>38100</xdr:colOff>
      <xdr:row>38</xdr:row>
      <xdr:rowOff>61055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77582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141406</xdr:rowOff>
    </xdr:from>
    <xdr:to>
      <xdr:col>67</xdr:col>
      <xdr:colOff>101600</xdr:colOff>
      <xdr:row>38</xdr:row>
      <xdr:rowOff>71555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85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88083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6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142575</xdr:rowOff>
    </xdr:from>
    <xdr:to>
      <xdr:col>85</xdr:col>
      <xdr:colOff>127000</xdr:colOff>
      <xdr:row>58</xdr:row>
      <xdr:rowOff>28008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15225"/>
          <a:ext cx="8382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925</xdr:rowOff>
    </xdr:from>
    <xdr:to>
      <xdr:col>81</xdr:col>
      <xdr:colOff>50800</xdr:colOff>
      <xdr:row>58</xdr:row>
      <xdr:rowOff>28008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945025"/>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925</xdr:rowOff>
    </xdr:from>
    <xdr:to>
      <xdr:col>76</xdr:col>
      <xdr:colOff>114300</xdr:colOff>
      <xdr:row>58</xdr:row>
      <xdr:rowOff>32248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45025"/>
          <a:ext cx="889000" cy="3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22215</xdr:rowOff>
    </xdr:from>
    <xdr:to>
      <xdr:col>71</xdr:col>
      <xdr:colOff>177800</xdr:colOff>
      <xdr:row>58</xdr:row>
      <xdr:rowOff>32248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66315"/>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91775</xdr:rowOff>
    </xdr:from>
    <xdr:to>
      <xdr:col>85</xdr:col>
      <xdr:colOff>177800</xdr:colOff>
      <xdr:row>58</xdr:row>
      <xdr:rowOff>21925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70202</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4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148658</xdr:rowOff>
    </xdr:from>
    <xdr:to>
      <xdr:col>81</xdr:col>
      <xdr:colOff>101600</xdr:colOff>
      <xdr:row>58</xdr:row>
      <xdr:rowOff>78808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69935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121575</xdr:rowOff>
    </xdr:from>
    <xdr:to>
      <xdr:col>76</xdr:col>
      <xdr:colOff>165100</xdr:colOff>
      <xdr:row>58</xdr:row>
      <xdr:rowOff>51725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42852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98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152898</xdr:rowOff>
    </xdr:from>
    <xdr:to>
      <xdr:col>72</xdr:col>
      <xdr:colOff>38100</xdr:colOff>
      <xdr:row>58</xdr:row>
      <xdr:rowOff>83048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74175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142865</xdr:rowOff>
    </xdr:from>
    <xdr:to>
      <xdr:col>67</xdr:col>
      <xdr:colOff>101600</xdr:colOff>
      <xdr:row>58</xdr:row>
      <xdr:rowOff>73015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64142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1000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44448</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8998"/>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14283</xdr:rowOff>
    </xdr:from>
    <xdr:to>
      <xdr:col>81</xdr:col>
      <xdr:colOff>50800</xdr:colOff>
      <xdr:row>79</xdr:row>
      <xdr:rowOff>44448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58833"/>
          <a:ext cx="889000" cy="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14283</xdr:rowOff>
    </xdr:from>
    <xdr:to>
      <xdr:col>76</xdr:col>
      <xdr:colOff>114300</xdr:colOff>
      <xdr:row>79</xdr:row>
      <xdr:rowOff>44447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58833"/>
          <a:ext cx="889000" cy="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44444</xdr:rowOff>
    </xdr:from>
    <xdr:to>
      <xdr:col>71</xdr:col>
      <xdr:colOff>177800</xdr:colOff>
      <xdr:row>79</xdr:row>
      <xdr:rowOff>44447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899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165098</xdr:rowOff>
    </xdr:from>
    <xdr:to>
      <xdr:col>81</xdr:col>
      <xdr:colOff>101600</xdr:colOff>
      <xdr:row>79</xdr:row>
      <xdr:rowOff>95248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86375</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134933</xdr:rowOff>
    </xdr:from>
    <xdr:to>
      <xdr:col>76</xdr:col>
      <xdr:colOff>165100</xdr:colOff>
      <xdr:row>79</xdr:row>
      <xdr:rowOff>65083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56210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60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165097</xdr:rowOff>
    </xdr:from>
    <xdr:to>
      <xdr:col>72</xdr:col>
      <xdr:colOff>38100</xdr:colOff>
      <xdr:row>79</xdr:row>
      <xdr:rowOff>95247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86374</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165094</xdr:rowOff>
    </xdr:from>
    <xdr:to>
      <xdr:col>67</xdr:col>
      <xdr:colOff>101600</xdr:colOff>
      <xdr:row>79</xdr:row>
      <xdr:rowOff>95244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86371</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74529</xdr:rowOff>
    </xdr:from>
    <xdr:to>
      <xdr:col>85</xdr:col>
      <xdr:colOff>127000</xdr:colOff>
      <xdr:row>97</xdr:row>
      <xdr:rowOff>107973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05179"/>
          <a:ext cx="8382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77696</xdr:rowOff>
    </xdr:from>
    <xdr:to>
      <xdr:col>81</xdr:col>
      <xdr:colOff>50800</xdr:colOff>
      <xdr:row>97</xdr:row>
      <xdr:rowOff>107973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08346"/>
          <a:ext cx="8890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60579</xdr:rowOff>
    </xdr:from>
    <xdr:to>
      <xdr:col>76</xdr:col>
      <xdr:colOff>114300</xdr:colOff>
      <xdr:row>97</xdr:row>
      <xdr:rowOff>77696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91229"/>
          <a:ext cx="889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60579</xdr:rowOff>
    </xdr:from>
    <xdr:to>
      <xdr:col>71</xdr:col>
      <xdr:colOff>177800</xdr:colOff>
      <xdr:row>97</xdr:row>
      <xdr:rowOff>84920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91229"/>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23729</xdr:rowOff>
    </xdr:from>
    <xdr:to>
      <xdr:col>85</xdr:col>
      <xdr:colOff>177800</xdr:colOff>
      <xdr:row>97</xdr:row>
      <xdr:rowOff>125329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46606</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0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57173</xdr:rowOff>
    </xdr:from>
    <xdr:to>
      <xdr:col>81</xdr:col>
      <xdr:colOff>101600</xdr:colOff>
      <xdr:row>97</xdr:row>
      <xdr:rowOff>158773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3850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46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26896</xdr:rowOff>
    </xdr:from>
    <xdr:to>
      <xdr:col>76</xdr:col>
      <xdr:colOff>165100</xdr:colOff>
      <xdr:row>97</xdr:row>
      <xdr:rowOff>128496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145023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3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9779</xdr:rowOff>
    </xdr:from>
    <xdr:to>
      <xdr:col>72</xdr:col>
      <xdr:colOff>38100</xdr:colOff>
      <xdr:row>97</xdr:row>
      <xdr:rowOff>111379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127906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1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34120</xdr:rowOff>
    </xdr:from>
    <xdr:to>
      <xdr:col>67</xdr:col>
      <xdr:colOff>101600</xdr:colOff>
      <xdr:row>97</xdr:row>
      <xdr:rowOff>135720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152247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3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715,705</a:t>
          </a:r>
          <a:r>
            <a:rPr kumimoji="1" lang="ja-JP" altLang="en-US" sz="1100">
              <a:latin typeface="ＭＳ Ｐゴシック" panose="020B0600070205080204" pitchFamily="50" charset="-128"/>
              <a:ea typeface="ＭＳ Ｐゴシック" panose="020B0600070205080204" pitchFamily="50" charset="-128"/>
            </a:rPr>
            <a:t>円となっており、近年、ふるさと納税推進事業や地方創生、定住促進関連事業費の増加により増加傾向にあるが、令和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年度においては、定額給付金事業費の増加等により、大幅に増加し、類似団体と比較して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人当たりコストが高い状況となっている。今後においては、事務事業の点検・見直しなどにより経費削減に努めつつ各種事業を推進していく。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298,785</a:t>
          </a:r>
          <a:r>
            <a:rPr kumimoji="1" lang="ja-JP" altLang="en-US" sz="1100">
              <a:latin typeface="ＭＳ Ｐゴシック" panose="020B0600070205080204" pitchFamily="50" charset="-128"/>
              <a:ea typeface="ＭＳ Ｐゴシック" panose="020B0600070205080204" pitchFamily="50" charset="-128"/>
            </a:rPr>
            <a:t>円となっており、令和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年度において、保育所建設事業の減により、大幅に減少したものの、依然として類似団体と比較して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人当たりコストが高い状況となっている。今後においては、事業の緊急性・必要性を的確に把握し、将来負担に配慮しながら、計画的・効果的に事業を推進していく。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167,619</a:t>
          </a:r>
          <a:r>
            <a:rPr kumimoji="1" lang="ja-JP" altLang="en-US" sz="1100">
              <a:latin typeface="ＭＳ Ｐゴシック" panose="020B0600070205080204" pitchFamily="50" charset="-128"/>
              <a:ea typeface="ＭＳ Ｐゴシック" panose="020B0600070205080204" pitchFamily="50" charset="-128"/>
            </a:rPr>
            <a:t>円となっており、令和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年度において、ひまわりの里整備事業やサンフラワーパーク北竜温泉休業支援事業の増などにより増加しており、類似団体と比較して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人当たりコストが高い状況となっている。今後においては、事業の緊急性・必要性を的確に把握し、将来負担に配慮しながら、計画的・効率的に事業を推進していく。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116,613</a:t>
          </a:r>
          <a:r>
            <a:rPr kumimoji="1" lang="ja-JP" altLang="en-US" sz="1100">
              <a:latin typeface="ＭＳ Ｐゴシック" panose="020B0600070205080204" pitchFamily="50" charset="-128"/>
              <a:ea typeface="ＭＳ Ｐゴシック" panose="020B0600070205080204" pitchFamily="50" charset="-128"/>
            </a:rPr>
            <a:t>円となっており、令和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年度において、公営住宅整備事業の減により減少しており、類似団体と比較して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人当たりコストが低い状況となっている。今後においても、事業の緊急性・必要性を的確に把握し、将来負担に配慮しながら道路・橋梁・公営住宅の適正な管理及び長寿命化対策を推進していく。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188,817</a:t>
          </a:r>
          <a:r>
            <a:rPr kumimoji="1" lang="ja-JP" altLang="en-US" sz="1100">
              <a:latin typeface="ＭＳ Ｐゴシック" panose="020B0600070205080204" pitchFamily="50" charset="-128"/>
              <a:ea typeface="ＭＳ Ｐゴシック" panose="020B0600070205080204" pitchFamily="50" charset="-128"/>
            </a:rPr>
            <a:t>円となっており、令和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年度において、防災行政無線整備事業の増により、大幅に増加しており、類似団体と比較して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人当たりコストが高い状況となっている。今後においては、事業の緊急性・必要性を的確に把握し、将来負担に配慮しながら事業を推進していく。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20">
              <a:latin typeface="ＭＳ ゴシック" pitchFamily="49" charset="-128"/>
              <a:ea typeface="ＭＳ ゴシック" pitchFamily="49" charset="-128"/>
            </a:rPr>
            <a:t>財政調整基金については、行財政改革推進による経費削減努力により生じた決算余剰金を、中長期的な見通しのもとに積立を実施してきたところである。実質単年度収支については保育所施設整備事業の完了により、黒字となっている。今後においては、目的に沿った特定目的基金に積立を実施するなど基金の適正化に努める。</a:t>
          </a:r>
          <a:endParaRPr kumimoji="1" lang="en-US" altLang="ja-JP" sz="1120">
            <a:latin typeface="ＭＳ ゴシック" pitchFamily="49" charset="-128"/>
            <a:ea typeface="ＭＳ ゴシック" pitchFamily="49" charset="-128"/>
          </a:endParaRPr>
        </a:p>
        <a:p>
          <a:r>
            <a:rPr kumimoji="1" lang="ja-JP" altLang="en-US" sz="1120">
              <a:latin typeface="ＭＳ ゴシック" pitchFamily="49" charset="-128"/>
              <a:ea typeface="ＭＳ ゴシック" pitchFamily="49" charset="-128"/>
            </a:rPr>
            <a:t>　実質収支については、行財政改革の推進により継続的に黒字を確保している。</a:t>
          </a:r>
          <a:endParaRPr kumimoji="1" lang="en-US" altLang="ja-JP" sz="1120">
            <a:latin typeface="ＭＳ ゴシック" pitchFamily="49" charset="-128"/>
            <a:ea typeface="ＭＳ ゴシック" pitchFamily="49" charset="-128"/>
          </a:endParaRPr>
        </a:p>
        <a:p>
          <a:r>
            <a:rPr kumimoji="1" lang="ja-JP" altLang="en-US" sz="1120">
              <a:latin typeface="ＭＳ ゴシック" pitchFamily="49" charset="-128"/>
              <a:ea typeface="ＭＳ ゴシック" pitchFamily="49" charset="-128"/>
            </a:rPr>
            <a:t>　今後においても、町税収入等自主財源の確保に努めるとともに、行財政改革などにより歳出を削減し、町債発行を抑制することで、財政収支の均衡を図る。</a:t>
          </a:r>
          <a:endParaRPr kumimoji="1" lang="en-US" altLang="ja-JP" sz="112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各会計ともに黒字決算となっており、安定した財政運営を行えている状況であるが、特別会計においては、基金の取崩しや一般会計からの繰り入れにより黒字を維持している部分もあるため、基金に頼らない運営に努めるとともに、一般会計からの法定外繰入れを行うことのないよう引き続き経費削減を実施し、効率的・計画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KURYU/Documents/&#36001;&#25919;&#20418;/&#36001;&#25919;&#20418;&#65288;&#20418;&#38263;&#65289;/R4/R4&#21508;&#31278;&#35519;&#26619;/220927&#12294;&#12304;&#20381;&#38972;&#65306;927(&#28779;)&#12294;&#12305;&#20196;&#21644;2&#24180;&#24230;&#36001;&#25919;&#29366;&#27841;&#36039;&#26009;&#38598;&#12398;&#20316;&#25104;&#12395;&#12388;&#12356;&#12390;&#65288;2&#22238;&#30446;&#65289;/&#39640;&#27211;&#21442;&#20107;&#12424;&#12426;/&#12304;&#36001;&#25919;&#29366;&#27841;&#36039;&#26009;&#38598;&#12305;_014371_&#21271;&#31452;&#30010;_2020(&#65298;&#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1.7</v>
          </cell>
          <cell r="CF51">
            <v>10.7</v>
          </cell>
          <cell r="CN51">
            <v>9.6</v>
          </cell>
        </row>
        <row r="53">
          <cell r="BP53">
            <v>61.8</v>
          </cell>
          <cell r="BX53">
            <v>61.4</v>
          </cell>
          <cell r="CF53">
            <v>62.2</v>
          </cell>
          <cell r="CN53">
            <v>60.3</v>
          </cell>
          <cell r="CV53">
            <v>62.1</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cell r="BX73">
            <v>1.7</v>
          </cell>
          <cell r="CF73">
            <v>10.7</v>
          </cell>
          <cell r="CN73">
            <v>9.6</v>
          </cell>
        </row>
        <row r="75">
          <cell r="BP75">
            <v>8.4</v>
          </cell>
          <cell r="BX75">
            <v>8.5</v>
          </cell>
          <cell r="CF75">
            <v>9.5</v>
          </cell>
          <cell r="CN75">
            <v>10</v>
          </cell>
          <cell r="CV75">
            <v>10.199999999999999</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Y36" sqref="BY36:CM36"/>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5"/>
      <c r="DK3" s="185"/>
      <c r="DL3" s="185"/>
      <c r="DM3" s="185"/>
      <c r="DN3" s="185"/>
      <c r="DO3" s="185"/>
    </row>
    <row r="4" spans="1:119" ht="18.75" customHeight="1" x14ac:dyDescent="0.15">
      <c r="A4" s="186"/>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4002759</v>
      </c>
      <c r="BO4" s="433"/>
      <c r="BP4" s="433"/>
      <c r="BQ4" s="433"/>
      <c r="BR4" s="433"/>
      <c r="BS4" s="433"/>
      <c r="BT4" s="433"/>
      <c r="BU4" s="434"/>
      <c r="BV4" s="432">
        <v>4291419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v>
      </c>
      <c r="CU4" s="439"/>
      <c r="CV4" s="439"/>
      <c r="CW4" s="439"/>
      <c r="CX4" s="439"/>
      <c r="CY4" s="439"/>
      <c r="CZ4" s="439"/>
      <c r="DA4" s="440"/>
      <c r="DB4" s="438">
        <v>3.2</v>
      </c>
      <c r="DC4" s="439"/>
      <c r="DD4" s="439"/>
      <c r="DE4" s="439"/>
      <c r="DF4" s="439"/>
      <c r="DG4" s="439"/>
      <c r="DH4" s="439"/>
      <c r="DI4" s="440"/>
      <c r="DJ4" s="185"/>
      <c r="DK4" s="185"/>
      <c r="DL4" s="185"/>
      <c r="DM4" s="185"/>
      <c r="DN4" s="185"/>
      <c r="DO4" s="185"/>
    </row>
    <row r="5" spans="1:119" ht="18.75" customHeight="1" x14ac:dyDescent="0.15">
      <c r="A5" s="186"/>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3942840</v>
      </c>
      <c r="BO5" s="470"/>
      <c r="BP5" s="470"/>
      <c r="BQ5" s="470"/>
      <c r="BR5" s="470"/>
      <c r="BS5" s="470"/>
      <c r="BT5" s="470"/>
      <c r="BU5" s="471"/>
      <c r="BV5" s="469">
        <v>4223592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89.4</v>
      </c>
      <c r="CU5" s="467"/>
      <c r="CV5" s="467"/>
      <c r="CW5" s="467"/>
      <c r="CX5" s="467"/>
      <c r="CY5" s="467"/>
      <c r="CZ5" s="467"/>
      <c r="DA5" s="468"/>
      <c r="DB5" s="466">
        <v>92.4</v>
      </c>
      <c r="DC5" s="467"/>
      <c r="DD5" s="467"/>
      <c r="DE5" s="467"/>
      <c r="DF5" s="467"/>
      <c r="DG5" s="467"/>
      <c r="DH5" s="467"/>
      <c r="DI5" s="468"/>
      <c r="DJ5" s="185"/>
      <c r="DK5" s="185"/>
      <c r="DL5" s="185"/>
      <c r="DM5" s="185"/>
      <c r="DN5" s="185"/>
      <c r="DO5" s="185"/>
    </row>
    <row r="6" spans="1:119" ht="18.75" customHeight="1" x14ac:dyDescent="0.15">
      <c r="A6" s="186"/>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59919</v>
      </c>
      <c r="BO6" s="470"/>
      <c r="BP6" s="470"/>
      <c r="BQ6" s="470"/>
      <c r="BR6" s="470"/>
      <c r="BS6" s="470"/>
      <c r="BT6" s="470"/>
      <c r="BU6" s="471"/>
      <c r="BV6" s="469">
        <v>67827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91.7</v>
      </c>
      <c r="CU6" s="507"/>
      <c r="CV6" s="507"/>
      <c r="CW6" s="507"/>
      <c r="CX6" s="507"/>
      <c r="CY6" s="507"/>
      <c r="CZ6" s="507"/>
      <c r="DA6" s="508"/>
      <c r="DB6" s="506">
        <v>94.9</v>
      </c>
      <c r="DC6" s="507"/>
      <c r="DD6" s="507"/>
      <c r="DE6" s="507"/>
      <c r="DF6" s="507"/>
      <c r="DG6" s="507"/>
      <c r="DH6" s="507"/>
      <c r="DI6" s="508"/>
      <c r="DJ6" s="185"/>
      <c r="DK6" s="185"/>
      <c r="DL6" s="185"/>
      <c r="DM6" s="185"/>
      <c r="DN6" s="185"/>
      <c r="DO6" s="185"/>
    </row>
    <row r="7" spans="1:119" ht="18.75" customHeight="1" x14ac:dyDescent="0.15">
      <c r="A7" s="186"/>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9034</v>
      </c>
      <c r="BO7" s="470"/>
      <c r="BP7" s="470"/>
      <c r="BQ7" s="470"/>
      <c r="BR7" s="470"/>
      <c r="BS7" s="470"/>
      <c r="BT7" s="470"/>
      <c r="BU7" s="471"/>
      <c r="BV7" s="469">
        <v>17232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1677734</v>
      </c>
      <c r="CU7" s="470"/>
      <c r="CV7" s="470"/>
      <c r="CW7" s="470"/>
      <c r="CX7" s="470"/>
      <c r="CY7" s="470"/>
      <c r="CZ7" s="470"/>
      <c r="DA7" s="471"/>
      <c r="DB7" s="469">
        <v>1600997</v>
      </c>
      <c r="DC7" s="470"/>
      <c r="DD7" s="470"/>
      <c r="DE7" s="470"/>
      <c r="DF7" s="470"/>
      <c r="DG7" s="470"/>
      <c r="DH7" s="470"/>
      <c r="DI7" s="471"/>
      <c r="DJ7" s="185"/>
      <c r="DK7" s="185"/>
      <c r="DL7" s="185"/>
      <c r="DM7" s="185"/>
      <c r="DN7" s="185"/>
      <c r="DO7" s="185"/>
    </row>
    <row r="8" spans="1:119" ht="18.75" customHeight="1" thickBot="1" x14ac:dyDescent="0.2">
      <c r="A8" s="186"/>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50885</v>
      </c>
      <c r="BO8" s="470"/>
      <c r="BP8" s="470"/>
      <c r="BQ8" s="470"/>
      <c r="BR8" s="470"/>
      <c r="BS8" s="470"/>
      <c r="BT8" s="470"/>
      <c r="BU8" s="471"/>
      <c r="BV8" s="469">
        <v>50595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0.14000000000000001</v>
      </c>
      <c r="CU8" s="510"/>
      <c r="CV8" s="510"/>
      <c r="CW8" s="510"/>
      <c r="CX8" s="510"/>
      <c r="CY8" s="510"/>
      <c r="CZ8" s="510"/>
      <c r="DA8" s="511"/>
      <c r="DB8" s="509">
        <v>0.13</v>
      </c>
      <c r="DC8" s="510"/>
      <c r="DD8" s="510"/>
      <c r="DE8" s="510"/>
      <c r="DF8" s="510"/>
      <c r="DG8" s="510"/>
      <c r="DH8" s="510"/>
      <c r="DI8" s="511"/>
      <c r="DJ8" s="185"/>
      <c r="DK8" s="185"/>
      <c r="DL8" s="185"/>
      <c r="DM8" s="185"/>
      <c r="DN8" s="185"/>
      <c r="DO8" s="185"/>
    </row>
    <row r="9" spans="1:119" ht="18.75" customHeight="1" thickBot="1" x14ac:dyDescent="0.2">
      <c r="A9" s="186"/>
      <c r="B9" s="463" t="s">
        <v>111</v>
      </c>
      <c r="C9" s="464"/>
      <c r="D9" s="464"/>
      <c r="E9" s="464"/>
      <c r="F9" s="464"/>
      <c r="G9" s="464"/>
      <c r="H9" s="464"/>
      <c r="I9" s="464"/>
      <c r="J9" s="464"/>
      <c r="K9" s="512"/>
      <c r="L9" s="513" t="s">
        <v>112</v>
      </c>
      <c r="M9" s="514"/>
      <c r="N9" s="514"/>
      <c r="O9" s="514"/>
      <c r="P9" s="514"/>
      <c r="Q9" s="515"/>
      <c r="R9" s="516">
        <v>1724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290</v>
      </c>
      <c r="BO9" s="470"/>
      <c r="BP9" s="470"/>
      <c r="BQ9" s="470"/>
      <c r="BR9" s="470"/>
      <c r="BS9" s="470"/>
      <c r="BT9" s="470"/>
      <c r="BU9" s="471"/>
      <c r="BV9" s="469">
        <v>-18055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12.6</v>
      </c>
      <c r="CU9" s="467"/>
      <c r="CV9" s="467"/>
      <c r="CW9" s="467"/>
      <c r="CX9" s="467"/>
      <c r="CY9" s="467"/>
      <c r="CZ9" s="467"/>
      <c r="DA9" s="468"/>
      <c r="DB9" s="466">
        <v>12.8</v>
      </c>
      <c r="DC9" s="467"/>
      <c r="DD9" s="467"/>
      <c r="DE9" s="467"/>
      <c r="DF9" s="467"/>
      <c r="DG9" s="467"/>
      <c r="DH9" s="467"/>
      <c r="DI9" s="468"/>
      <c r="DJ9" s="185"/>
      <c r="DK9" s="185"/>
      <c r="DL9" s="185"/>
      <c r="DM9" s="185"/>
      <c r="DN9" s="185"/>
      <c r="DO9" s="185"/>
    </row>
    <row r="10" spans="1:119" ht="18.75" customHeight="1" thickBot="1" x14ac:dyDescent="0.2">
      <c r="A10" s="186"/>
      <c r="B10" s="463"/>
      <c r="C10" s="464"/>
      <c r="D10" s="464"/>
      <c r="E10" s="464"/>
      <c r="F10" s="464"/>
      <c r="G10" s="464"/>
      <c r="H10" s="464"/>
      <c r="I10" s="464"/>
      <c r="J10" s="464"/>
      <c r="K10" s="512"/>
      <c r="L10" s="519" t="s">
        <v>118</v>
      </c>
      <c r="M10" s="499"/>
      <c r="N10" s="499"/>
      <c r="O10" s="499"/>
      <c r="P10" s="499"/>
      <c r="Q10" s="500"/>
      <c r="R10" s="520">
        <v>1981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64</v>
      </c>
      <c r="BO10" s="470"/>
      <c r="BP10" s="470"/>
      <c r="BQ10" s="470"/>
      <c r="BR10" s="470"/>
      <c r="BS10" s="470"/>
      <c r="BT10" s="470"/>
      <c r="BU10" s="471"/>
      <c r="BV10" s="469">
        <v>29069</v>
      </c>
      <c r="BW10" s="470"/>
      <c r="BX10" s="470"/>
      <c r="BY10" s="470"/>
      <c r="BZ10" s="470"/>
      <c r="CA10" s="470"/>
      <c r="CB10" s="470"/>
      <c r="CC10" s="471"/>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5"/>
      <c r="DK11" s="185"/>
      <c r="DL11" s="185"/>
      <c r="DM11" s="185"/>
      <c r="DN11" s="185"/>
      <c r="DO11" s="185"/>
    </row>
    <row r="12" spans="1:119" ht="18.75" customHeight="1" x14ac:dyDescent="0.15">
      <c r="A12" s="186"/>
      <c r="B12" s="529" t="s">
        <v>131</v>
      </c>
      <c r="C12" s="530"/>
      <c r="D12" s="530"/>
      <c r="E12" s="530"/>
      <c r="F12" s="530"/>
      <c r="G12" s="530"/>
      <c r="H12" s="530"/>
      <c r="I12" s="530"/>
      <c r="J12" s="530"/>
      <c r="K12" s="531"/>
      <c r="L12" s="538" t="s">
        <v>132</v>
      </c>
      <c r="M12" s="539"/>
      <c r="N12" s="539"/>
      <c r="O12" s="539"/>
      <c r="P12" s="539"/>
      <c r="Q12" s="540"/>
      <c r="R12" s="541">
        <v>1756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108</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25000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5"/>
      <c r="DK12" s="185"/>
      <c r="DL12" s="185"/>
      <c r="DM12" s="185"/>
      <c r="DN12" s="185"/>
      <c r="DO12" s="185"/>
    </row>
    <row r="13" spans="1:119" ht="18.75" customHeight="1" x14ac:dyDescent="0.15">
      <c r="A13" s="186"/>
      <c r="B13" s="532"/>
      <c r="C13" s="533"/>
      <c r="D13" s="533"/>
      <c r="E13" s="533"/>
      <c r="F13" s="533"/>
      <c r="G13" s="533"/>
      <c r="H13" s="533"/>
      <c r="I13" s="533"/>
      <c r="J13" s="533"/>
      <c r="K13" s="534"/>
      <c r="L13" s="196"/>
      <c r="M13" s="560" t="s">
        <v>140</v>
      </c>
      <c r="N13" s="561"/>
      <c r="O13" s="561"/>
      <c r="P13" s="561"/>
      <c r="Q13" s="562"/>
      <c r="R13" s="553">
        <v>1751</v>
      </c>
      <c r="S13" s="554"/>
      <c r="T13" s="554"/>
      <c r="U13" s="554"/>
      <c r="V13" s="555"/>
      <c r="W13" s="485" t="s">
        <v>141</v>
      </c>
      <c r="X13" s="486"/>
      <c r="Y13" s="486"/>
      <c r="Z13" s="486"/>
      <c r="AA13" s="486"/>
      <c r="AB13" s="476"/>
      <c r="AC13" s="520">
        <v>482</v>
      </c>
      <c r="AD13" s="521"/>
      <c r="AE13" s="521"/>
      <c r="AF13" s="521"/>
      <c r="AG13" s="563"/>
      <c r="AH13" s="520">
        <v>541</v>
      </c>
      <c r="AI13" s="521"/>
      <c r="AJ13" s="521"/>
      <c r="AK13" s="521"/>
      <c r="AL13" s="522"/>
      <c r="AM13" s="498" t="s">
        <v>142</v>
      </c>
      <c r="AN13" s="499"/>
      <c r="AO13" s="499"/>
      <c r="AP13" s="499"/>
      <c r="AQ13" s="499"/>
      <c r="AR13" s="499"/>
      <c r="AS13" s="499"/>
      <c r="AT13" s="500"/>
      <c r="AU13" s="501" t="s">
        <v>120</v>
      </c>
      <c r="AV13" s="502"/>
      <c r="AW13" s="502"/>
      <c r="AX13" s="502"/>
      <c r="AY13" s="503" t="s">
        <v>143</v>
      </c>
      <c r="AZ13" s="504"/>
      <c r="BA13" s="504"/>
      <c r="BB13" s="504"/>
      <c r="BC13" s="504"/>
      <c r="BD13" s="504"/>
      <c r="BE13" s="504"/>
      <c r="BF13" s="504"/>
      <c r="BG13" s="504"/>
      <c r="BH13" s="504"/>
      <c r="BI13" s="504"/>
      <c r="BJ13" s="504"/>
      <c r="BK13" s="504"/>
      <c r="BL13" s="504"/>
      <c r="BM13" s="505"/>
      <c r="BN13" s="469">
        <v>354</v>
      </c>
      <c r="BO13" s="470"/>
      <c r="BP13" s="470"/>
      <c r="BQ13" s="470"/>
      <c r="BR13" s="470"/>
      <c r="BS13" s="470"/>
      <c r="BT13" s="470"/>
      <c r="BU13" s="471"/>
      <c r="BV13" s="469">
        <v>-13986</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10.199999999999999</v>
      </c>
      <c r="CU13" s="467"/>
      <c r="CV13" s="467"/>
      <c r="CW13" s="467"/>
      <c r="CX13" s="467"/>
      <c r="CY13" s="467"/>
      <c r="CZ13" s="467"/>
      <c r="DA13" s="468"/>
      <c r="DB13" s="466">
        <v>10</v>
      </c>
      <c r="DC13" s="467"/>
      <c r="DD13" s="467"/>
      <c r="DE13" s="467"/>
      <c r="DF13" s="467"/>
      <c r="DG13" s="467"/>
      <c r="DH13" s="467"/>
      <c r="DI13" s="468"/>
      <c r="DJ13" s="185"/>
      <c r="DK13" s="185"/>
      <c r="DL13" s="185"/>
      <c r="DM13" s="185"/>
      <c r="DN13" s="185"/>
      <c r="DO13" s="185"/>
    </row>
    <row r="14" spans="1:119" ht="18.75" customHeight="1" thickBot="1" x14ac:dyDescent="0.2">
      <c r="A14" s="186"/>
      <c r="B14" s="532"/>
      <c r="C14" s="533"/>
      <c r="D14" s="533"/>
      <c r="E14" s="533"/>
      <c r="F14" s="533"/>
      <c r="G14" s="533"/>
      <c r="H14" s="533"/>
      <c r="I14" s="533"/>
      <c r="J14" s="533"/>
      <c r="K14" s="534"/>
      <c r="L14" s="550" t="s">
        <v>145</v>
      </c>
      <c r="M14" s="551"/>
      <c r="N14" s="551"/>
      <c r="O14" s="551"/>
      <c r="P14" s="551"/>
      <c r="Q14" s="552"/>
      <c r="R14" s="553">
        <v>1798</v>
      </c>
      <c r="S14" s="554"/>
      <c r="T14" s="554"/>
      <c r="U14" s="554"/>
      <c r="V14" s="555"/>
      <c r="W14" s="459"/>
      <c r="X14" s="460"/>
      <c r="Y14" s="460"/>
      <c r="Z14" s="460"/>
      <c r="AA14" s="460"/>
      <c r="AB14" s="449"/>
      <c r="AC14" s="556">
        <v>48.4</v>
      </c>
      <c r="AD14" s="557"/>
      <c r="AE14" s="557"/>
      <c r="AF14" s="557"/>
      <c r="AG14" s="558"/>
      <c r="AH14" s="556">
        <v>48.5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147</v>
      </c>
      <c r="CU14" s="568"/>
      <c r="CV14" s="568"/>
      <c r="CW14" s="568"/>
      <c r="CX14" s="568"/>
      <c r="CY14" s="568"/>
      <c r="CZ14" s="568"/>
      <c r="DA14" s="569"/>
      <c r="DB14" s="567">
        <v>9.6</v>
      </c>
      <c r="DC14" s="568"/>
      <c r="DD14" s="568"/>
      <c r="DE14" s="568"/>
      <c r="DF14" s="568"/>
      <c r="DG14" s="568"/>
      <c r="DH14" s="568"/>
      <c r="DI14" s="569"/>
      <c r="DJ14" s="185"/>
      <c r="DK14" s="185"/>
      <c r="DL14" s="185"/>
      <c r="DM14" s="185"/>
      <c r="DN14" s="185"/>
      <c r="DO14" s="185"/>
    </row>
    <row r="15" spans="1:119" ht="18.75" customHeight="1" x14ac:dyDescent="0.15">
      <c r="A15" s="186"/>
      <c r="B15" s="532"/>
      <c r="C15" s="533"/>
      <c r="D15" s="533"/>
      <c r="E15" s="533"/>
      <c r="F15" s="533"/>
      <c r="G15" s="533"/>
      <c r="H15" s="533"/>
      <c r="I15" s="533"/>
      <c r="J15" s="533"/>
      <c r="K15" s="534"/>
      <c r="L15" s="196"/>
      <c r="M15" s="560" t="s">
        <v>148</v>
      </c>
      <c r="N15" s="561"/>
      <c r="O15" s="561"/>
      <c r="P15" s="561"/>
      <c r="Q15" s="562"/>
      <c r="R15" s="553">
        <v>1793</v>
      </c>
      <c r="S15" s="554"/>
      <c r="T15" s="554"/>
      <c r="U15" s="554"/>
      <c r="V15" s="555"/>
      <c r="W15" s="485" t="s">
        <v>149</v>
      </c>
      <c r="X15" s="486"/>
      <c r="Y15" s="486"/>
      <c r="Z15" s="486"/>
      <c r="AA15" s="486"/>
      <c r="AB15" s="476"/>
      <c r="AC15" s="520">
        <v>90</v>
      </c>
      <c r="AD15" s="521"/>
      <c r="AE15" s="521"/>
      <c r="AF15" s="521"/>
      <c r="AG15" s="563"/>
      <c r="AH15" s="520">
        <v>102</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214523</v>
      </c>
      <c r="BO15" s="433"/>
      <c r="BP15" s="433"/>
      <c r="BQ15" s="433"/>
      <c r="BR15" s="433"/>
      <c r="BS15" s="433"/>
      <c r="BT15" s="433"/>
      <c r="BU15" s="434"/>
      <c r="BV15" s="432">
        <v>213604</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9</v>
      </c>
      <c r="AD16" s="557"/>
      <c r="AE16" s="557"/>
      <c r="AF16" s="557"/>
      <c r="AG16" s="558"/>
      <c r="AH16" s="556">
        <v>9.1</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1584803</v>
      </c>
      <c r="BO16" s="470"/>
      <c r="BP16" s="470"/>
      <c r="BQ16" s="470"/>
      <c r="BR16" s="470"/>
      <c r="BS16" s="470"/>
      <c r="BT16" s="470"/>
      <c r="BU16" s="471"/>
      <c r="BV16" s="469">
        <v>1505861</v>
      </c>
      <c r="BW16" s="470"/>
      <c r="BX16" s="470"/>
      <c r="BY16" s="470"/>
      <c r="BZ16" s="470"/>
      <c r="CA16" s="470"/>
      <c r="CB16" s="470"/>
      <c r="CC16" s="471"/>
      <c r="CD16" s="200"/>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5"/>
      <c r="DK16" s="185"/>
      <c r="DL16" s="185"/>
      <c r="DM16" s="185"/>
      <c r="DN16" s="185"/>
      <c r="DO16" s="185"/>
    </row>
    <row r="17" spans="1:119" ht="18.75" customHeight="1" thickBot="1" x14ac:dyDescent="0.2">
      <c r="A17" s="186"/>
      <c r="B17" s="535"/>
      <c r="C17" s="536"/>
      <c r="D17" s="536"/>
      <c r="E17" s="536"/>
      <c r="F17" s="536"/>
      <c r="G17" s="536"/>
      <c r="H17" s="536"/>
      <c r="I17" s="536"/>
      <c r="J17" s="536"/>
      <c r="K17" s="537"/>
      <c r="L17" s="201"/>
      <c r="M17" s="576" t="s">
        <v>155</v>
      </c>
      <c r="N17" s="577"/>
      <c r="O17" s="577"/>
      <c r="P17" s="577"/>
      <c r="Q17" s="578"/>
      <c r="R17" s="573" t="s">
        <v>156</v>
      </c>
      <c r="S17" s="574"/>
      <c r="T17" s="574"/>
      <c r="U17" s="574"/>
      <c r="V17" s="575"/>
      <c r="W17" s="485" t="s">
        <v>157</v>
      </c>
      <c r="X17" s="486"/>
      <c r="Y17" s="486"/>
      <c r="Z17" s="486"/>
      <c r="AA17" s="486"/>
      <c r="AB17" s="476"/>
      <c r="AC17" s="520">
        <v>423</v>
      </c>
      <c r="AD17" s="521"/>
      <c r="AE17" s="521"/>
      <c r="AF17" s="521"/>
      <c r="AG17" s="563"/>
      <c r="AH17" s="520">
        <v>473</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255604</v>
      </c>
      <c r="BO17" s="470"/>
      <c r="BP17" s="470"/>
      <c r="BQ17" s="470"/>
      <c r="BR17" s="470"/>
      <c r="BS17" s="470"/>
      <c r="BT17" s="470"/>
      <c r="BU17" s="471"/>
      <c r="BV17" s="469">
        <v>268541</v>
      </c>
      <c r="BW17" s="470"/>
      <c r="BX17" s="470"/>
      <c r="BY17" s="470"/>
      <c r="BZ17" s="470"/>
      <c r="CA17" s="470"/>
      <c r="CB17" s="470"/>
      <c r="CC17" s="471"/>
      <c r="CD17" s="200"/>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5"/>
      <c r="DK17" s="185"/>
      <c r="DL17" s="185"/>
      <c r="DM17" s="185"/>
      <c r="DN17" s="185"/>
      <c r="DO17" s="185"/>
    </row>
    <row r="18" spans="1:119" ht="18.75" customHeight="1" thickBot="1" x14ac:dyDescent="0.2">
      <c r="A18" s="186"/>
      <c r="B18" s="583" t="s">
        <v>159</v>
      </c>
      <c r="C18" s="512"/>
      <c r="D18" s="512"/>
      <c r="E18" s="584"/>
      <c r="F18" s="584"/>
      <c r="G18" s="584"/>
      <c r="H18" s="584"/>
      <c r="I18" s="584"/>
      <c r="J18" s="584"/>
      <c r="K18" s="584"/>
      <c r="L18" s="585">
        <v>158.69999999999999</v>
      </c>
      <c r="M18" s="585"/>
      <c r="N18" s="585"/>
      <c r="O18" s="585"/>
      <c r="P18" s="585"/>
      <c r="Q18" s="585"/>
      <c r="R18" s="586"/>
      <c r="S18" s="586"/>
      <c r="T18" s="586"/>
      <c r="U18" s="586"/>
      <c r="V18" s="587"/>
      <c r="W18" s="487"/>
      <c r="X18" s="488"/>
      <c r="Y18" s="488"/>
      <c r="Z18" s="488"/>
      <c r="AA18" s="488"/>
      <c r="AB18" s="479"/>
      <c r="AC18" s="588">
        <v>42.5</v>
      </c>
      <c r="AD18" s="589"/>
      <c r="AE18" s="589"/>
      <c r="AF18" s="589"/>
      <c r="AG18" s="590"/>
      <c r="AH18" s="588">
        <v>42.4</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1521126</v>
      </c>
      <c r="BO18" s="470"/>
      <c r="BP18" s="470"/>
      <c r="BQ18" s="470"/>
      <c r="BR18" s="470"/>
      <c r="BS18" s="470"/>
      <c r="BT18" s="470"/>
      <c r="BU18" s="471"/>
      <c r="BV18" s="469">
        <v>1473031</v>
      </c>
      <c r="BW18" s="470"/>
      <c r="BX18" s="470"/>
      <c r="BY18" s="470"/>
      <c r="BZ18" s="470"/>
      <c r="CA18" s="470"/>
      <c r="CB18" s="470"/>
      <c r="CC18" s="471"/>
      <c r="CD18" s="200"/>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5"/>
      <c r="DK18" s="185"/>
      <c r="DL18" s="185"/>
      <c r="DM18" s="185"/>
      <c r="DN18" s="185"/>
      <c r="DO18" s="185"/>
    </row>
    <row r="19" spans="1:119" ht="18.75" customHeight="1" thickBot="1" x14ac:dyDescent="0.2">
      <c r="A19" s="186"/>
      <c r="B19" s="583" t="s">
        <v>161</v>
      </c>
      <c r="C19" s="512"/>
      <c r="D19" s="512"/>
      <c r="E19" s="584"/>
      <c r="F19" s="584"/>
      <c r="G19" s="584"/>
      <c r="H19" s="584"/>
      <c r="I19" s="584"/>
      <c r="J19" s="584"/>
      <c r="K19" s="584"/>
      <c r="L19" s="592">
        <v>11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2764445</v>
      </c>
      <c r="BO19" s="470"/>
      <c r="BP19" s="470"/>
      <c r="BQ19" s="470"/>
      <c r="BR19" s="470"/>
      <c r="BS19" s="470"/>
      <c r="BT19" s="470"/>
      <c r="BU19" s="471"/>
      <c r="BV19" s="469">
        <v>2507508</v>
      </c>
      <c r="BW19" s="470"/>
      <c r="BX19" s="470"/>
      <c r="BY19" s="470"/>
      <c r="BZ19" s="470"/>
      <c r="CA19" s="470"/>
      <c r="CB19" s="470"/>
      <c r="CC19" s="471"/>
      <c r="CD19" s="200"/>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5"/>
      <c r="DK19" s="185"/>
      <c r="DL19" s="185"/>
      <c r="DM19" s="185"/>
      <c r="DN19" s="185"/>
      <c r="DO19" s="185"/>
    </row>
    <row r="20" spans="1:119" ht="18.75" customHeight="1" thickBot="1" x14ac:dyDescent="0.2">
      <c r="A20" s="186"/>
      <c r="B20" s="583" t="s">
        <v>163</v>
      </c>
      <c r="C20" s="512"/>
      <c r="D20" s="512"/>
      <c r="E20" s="584"/>
      <c r="F20" s="584"/>
      <c r="G20" s="584"/>
      <c r="H20" s="584"/>
      <c r="I20" s="584"/>
      <c r="J20" s="584"/>
      <c r="K20" s="584"/>
      <c r="L20" s="592">
        <v>737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0"/>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5"/>
      <c r="DK20" s="185"/>
      <c r="DL20" s="185"/>
      <c r="DM20" s="185"/>
      <c r="DN20" s="185"/>
      <c r="DO20" s="185"/>
    </row>
    <row r="21" spans="1:119" ht="18.75" customHeight="1" x14ac:dyDescent="0.15">
      <c r="A21" s="186"/>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0"/>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5"/>
      <c r="DK21" s="185"/>
      <c r="DL21" s="185"/>
      <c r="DM21" s="185"/>
      <c r="DN21" s="185"/>
      <c r="DO21" s="185"/>
    </row>
    <row r="22" spans="1:119" ht="18.75" customHeight="1" thickBot="1" x14ac:dyDescent="0.2">
      <c r="A22" s="186"/>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0"/>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5"/>
      <c r="DK22" s="185"/>
      <c r="DL22" s="185"/>
      <c r="DM22" s="185"/>
      <c r="DN22" s="185"/>
      <c r="DO22" s="185"/>
    </row>
    <row r="23" spans="1:119" ht="18.75" customHeight="1" x14ac:dyDescent="0.15">
      <c r="A23" s="186"/>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4885469</v>
      </c>
      <c r="BO23" s="470"/>
      <c r="BP23" s="470"/>
      <c r="BQ23" s="470"/>
      <c r="BR23" s="470"/>
      <c r="BS23" s="470"/>
      <c r="BT23" s="470"/>
      <c r="BU23" s="471"/>
      <c r="BV23" s="469">
        <v>4884569</v>
      </c>
      <c r="BW23" s="470"/>
      <c r="BX23" s="470"/>
      <c r="BY23" s="470"/>
      <c r="BZ23" s="470"/>
      <c r="CA23" s="470"/>
      <c r="CB23" s="470"/>
      <c r="CC23" s="471"/>
      <c r="CD23" s="200"/>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5"/>
      <c r="DK23" s="185"/>
      <c r="DL23" s="185"/>
      <c r="DM23" s="185"/>
      <c r="DN23" s="185"/>
      <c r="DO23" s="185"/>
    </row>
    <row r="24" spans="1:119" ht="18.75" customHeight="1" thickBot="1" x14ac:dyDescent="0.2">
      <c r="A24" s="186"/>
      <c r="B24" s="609"/>
      <c r="C24" s="610"/>
      <c r="D24" s="611"/>
      <c r="E24" s="519" t="s">
        <v>172</v>
      </c>
      <c r="F24" s="499"/>
      <c r="G24" s="499"/>
      <c r="H24" s="499"/>
      <c r="I24" s="499"/>
      <c r="J24" s="499"/>
      <c r="K24" s="500"/>
      <c r="L24" s="520">
        <v>1</v>
      </c>
      <c r="M24" s="521"/>
      <c r="N24" s="521"/>
      <c r="O24" s="521"/>
      <c r="P24" s="563"/>
      <c r="Q24" s="520">
        <v>7890</v>
      </c>
      <c r="R24" s="521"/>
      <c r="S24" s="521"/>
      <c r="T24" s="521"/>
      <c r="U24" s="521"/>
      <c r="V24" s="563"/>
      <c r="W24" s="622"/>
      <c r="X24" s="610"/>
      <c r="Y24" s="611"/>
      <c r="Z24" s="519" t="s">
        <v>173</v>
      </c>
      <c r="AA24" s="499"/>
      <c r="AB24" s="499"/>
      <c r="AC24" s="499"/>
      <c r="AD24" s="499"/>
      <c r="AE24" s="499"/>
      <c r="AF24" s="499"/>
      <c r="AG24" s="500"/>
      <c r="AH24" s="520">
        <v>48</v>
      </c>
      <c r="AI24" s="521"/>
      <c r="AJ24" s="521"/>
      <c r="AK24" s="521"/>
      <c r="AL24" s="563"/>
      <c r="AM24" s="520">
        <v>148416</v>
      </c>
      <c r="AN24" s="521"/>
      <c r="AO24" s="521"/>
      <c r="AP24" s="521"/>
      <c r="AQ24" s="521"/>
      <c r="AR24" s="563"/>
      <c r="AS24" s="520">
        <v>3092</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4434143</v>
      </c>
      <c r="BO24" s="470"/>
      <c r="BP24" s="470"/>
      <c r="BQ24" s="470"/>
      <c r="BR24" s="470"/>
      <c r="BS24" s="470"/>
      <c r="BT24" s="470"/>
      <c r="BU24" s="471"/>
      <c r="BV24" s="469">
        <v>4617775</v>
      </c>
      <c r="BW24" s="470"/>
      <c r="BX24" s="470"/>
      <c r="BY24" s="470"/>
      <c r="BZ24" s="470"/>
      <c r="CA24" s="470"/>
      <c r="CB24" s="470"/>
      <c r="CC24" s="471"/>
      <c r="CD24" s="200"/>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5"/>
      <c r="DK24" s="185"/>
      <c r="DL24" s="185"/>
      <c r="DM24" s="185"/>
      <c r="DN24" s="185"/>
      <c r="DO24" s="185"/>
    </row>
    <row r="25" spans="1:119" s="185" customFormat="1" ht="18.75" customHeight="1" x14ac:dyDescent="0.15">
      <c r="A25" s="186"/>
      <c r="B25" s="609"/>
      <c r="C25" s="610"/>
      <c r="D25" s="611"/>
      <c r="E25" s="519" t="s">
        <v>175</v>
      </c>
      <c r="F25" s="499"/>
      <c r="G25" s="499"/>
      <c r="H25" s="499"/>
      <c r="I25" s="499"/>
      <c r="J25" s="499"/>
      <c r="K25" s="500"/>
      <c r="L25" s="520">
        <v>1</v>
      </c>
      <c r="M25" s="521"/>
      <c r="N25" s="521"/>
      <c r="O25" s="521"/>
      <c r="P25" s="563"/>
      <c r="Q25" s="520">
        <v>6420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129</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44231</v>
      </c>
      <c r="BO25" s="433"/>
      <c r="BP25" s="433"/>
      <c r="BQ25" s="433"/>
      <c r="BR25" s="433"/>
      <c r="BS25" s="433"/>
      <c r="BT25" s="433"/>
      <c r="BU25" s="434"/>
      <c r="BV25" s="432">
        <v>55284</v>
      </c>
      <c r="BW25" s="433"/>
      <c r="BX25" s="433"/>
      <c r="BY25" s="433"/>
      <c r="BZ25" s="433"/>
      <c r="CA25" s="433"/>
      <c r="CB25" s="433"/>
      <c r="CC25" s="434"/>
      <c r="CD25" s="200"/>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5" customFormat="1" ht="18.75" customHeight="1" x14ac:dyDescent="0.15">
      <c r="A26" s="186"/>
      <c r="B26" s="609"/>
      <c r="C26" s="610"/>
      <c r="D26" s="611"/>
      <c r="E26" s="519" t="s">
        <v>179</v>
      </c>
      <c r="F26" s="499"/>
      <c r="G26" s="499"/>
      <c r="H26" s="499"/>
      <c r="I26" s="499"/>
      <c r="J26" s="499"/>
      <c r="K26" s="500"/>
      <c r="L26" s="520">
        <v>1</v>
      </c>
      <c r="M26" s="521"/>
      <c r="N26" s="521"/>
      <c r="O26" s="521"/>
      <c r="P26" s="563"/>
      <c r="Q26" s="520">
        <v>5760</v>
      </c>
      <c r="R26" s="521"/>
      <c r="S26" s="521"/>
      <c r="T26" s="521"/>
      <c r="U26" s="521"/>
      <c r="V26" s="563"/>
      <c r="W26" s="622"/>
      <c r="X26" s="610"/>
      <c r="Y26" s="611"/>
      <c r="Z26" s="519" t="s">
        <v>180</v>
      </c>
      <c r="AA26" s="632"/>
      <c r="AB26" s="632"/>
      <c r="AC26" s="632"/>
      <c r="AD26" s="632"/>
      <c r="AE26" s="632"/>
      <c r="AF26" s="632"/>
      <c r="AG26" s="633"/>
      <c r="AH26" s="520" t="s">
        <v>138</v>
      </c>
      <c r="AI26" s="521"/>
      <c r="AJ26" s="521"/>
      <c r="AK26" s="521"/>
      <c r="AL26" s="563"/>
      <c r="AM26" s="520" t="s">
        <v>138</v>
      </c>
      <c r="AN26" s="521"/>
      <c r="AO26" s="521"/>
      <c r="AP26" s="521"/>
      <c r="AQ26" s="521"/>
      <c r="AR26" s="563"/>
      <c r="AS26" s="520" t="s">
        <v>138</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182</v>
      </c>
      <c r="BO26" s="470"/>
      <c r="BP26" s="470"/>
      <c r="BQ26" s="470"/>
      <c r="BR26" s="470"/>
      <c r="BS26" s="470"/>
      <c r="BT26" s="470"/>
      <c r="BU26" s="471"/>
      <c r="BV26" s="469" t="s">
        <v>139</v>
      </c>
      <c r="BW26" s="470"/>
      <c r="BX26" s="470"/>
      <c r="BY26" s="470"/>
      <c r="BZ26" s="470"/>
      <c r="CA26" s="470"/>
      <c r="CB26" s="470"/>
      <c r="CC26" s="471"/>
      <c r="CD26" s="200"/>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6"/>
      <c r="B27" s="609"/>
      <c r="C27" s="610"/>
      <c r="D27" s="611"/>
      <c r="E27" s="519" t="s">
        <v>183</v>
      </c>
      <c r="F27" s="499"/>
      <c r="G27" s="499"/>
      <c r="H27" s="499"/>
      <c r="I27" s="499"/>
      <c r="J27" s="499"/>
      <c r="K27" s="500"/>
      <c r="L27" s="520">
        <v>1</v>
      </c>
      <c r="M27" s="521"/>
      <c r="N27" s="521"/>
      <c r="O27" s="521"/>
      <c r="P27" s="563"/>
      <c r="Q27" s="520">
        <v>2680</v>
      </c>
      <c r="R27" s="521"/>
      <c r="S27" s="521"/>
      <c r="T27" s="521"/>
      <c r="U27" s="521"/>
      <c r="V27" s="563"/>
      <c r="W27" s="622"/>
      <c r="X27" s="610"/>
      <c r="Y27" s="611"/>
      <c r="Z27" s="519" t="s">
        <v>184</v>
      </c>
      <c r="AA27" s="499"/>
      <c r="AB27" s="499"/>
      <c r="AC27" s="499"/>
      <c r="AD27" s="499"/>
      <c r="AE27" s="499"/>
      <c r="AF27" s="499"/>
      <c r="AG27" s="500"/>
      <c r="AH27" s="520" t="s">
        <v>185</v>
      </c>
      <c r="AI27" s="521"/>
      <c r="AJ27" s="521"/>
      <c r="AK27" s="521"/>
      <c r="AL27" s="563"/>
      <c r="AM27" s="520" t="s">
        <v>185</v>
      </c>
      <c r="AN27" s="521"/>
      <c r="AO27" s="521"/>
      <c r="AP27" s="521"/>
      <c r="AQ27" s="521"/>
      <c r="AR27" s="563"/>
      <c r="AS27" s="520" t="s">
        <v>138</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t="s">
        <v>187</v>
      </c>
      <c r="BO27" s="646"/>
      <c r="BP27" s="646"/>
      <c r="BQ27" s="646"/>
      <c r="BR27" s="646"/>
      <c r="BS27" s="646"/>
      <c r="BT27" s="646"/>
      <c r="BU27" s="647"/>
      <c r="BV27" s="645" t="s">
        <v>177</v>
      </c>
      <c r="BW27" s="646"/>
      <c r="BX27" s="646"/>
      <c r="BY27" s="646"/>
      <c r="BZ27" s="646"/>
      <c r="CA27" s="646"/>
      <c r="CB27" s="646"/>
      <c r="CC27" s="647"/>
      <c r="CD27" s="202"/>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5"/>
      <c r="DK27" s="185"/>
      <c r="DL27" s="185"/>
      <c r="DM27" s="185"/>
      <c r="DN27" s="185"/>
      <c r="DO27" s="185"/>
    </row>
    <row r="28" spans="1:119" ht="18.75" customHeight="1" x14ac:dyDescent="0.15">
      <c r="A28" s="186"/>
      <c r="B28" s="609"/>
      <c r="C28" s="610"/>
      <c r="D28" s="611"/>
      <c r="E28" s="519" t="s">
        <v>188</v>
      </c>
      <c r="F28" s="499"/>
      <c r="G28" s="499"/>
      <c r="H28" s="499"/>
      <c r="I28" s="499"/>
      <c r="J28" s="499"/>
      <c r="K28" s="500"/>
      <c r="L28" s="520">
        <v>1</v>
      </c>
      <c r="M28" s="521"/>
      <c r="N28" s="521"/>
      <c r="O28" s="521"/>
      <c r="P28" s="563"/>
      <c r="Q28" s="520">
        <v>2120</v>
      </c>
      <c r="R28" s="521"/>
      <c r="S28" s="521"/>
      <c r="T28" s="521"/>
      <c r="U28" s="521"/>
      <c r="V28" s="563"/>
      <c r="W28" s="622"/>
      <c r="X28" s="610"/>
      <c r="Y28" s="611"/>
      <c r="Z28" s="519" t="s">
        <v>189</v>
      </c>
      <c r="AA28" s="499"/>
      <c r="AB28" s="499"/>
      <c r="AC28" s="499"/>
      <c r="AD28" s="499"/>
      <c r="AE28" s="499"/>
      <c r="AF28" s="499"/>
      <c r="AG28" s="500"/>
      <c r="AH28" s="520" t="s">
        <v>138</v>
      </c>
      <c r="AI28" s="521"/>
      <c r="AJ28" s="521"/>
      <c r="AK28" s="521"/>
      <c r="AL28" s="563"/>
      <c r="AM28" s="520" t="s">
        <v>185</v>
      </c>
      <c r="AN28" s="521"/>
      <c r="AO28" s="521"/>
      <c r="AP28" s="521"/>
      <c r="AQ28" s="521"/>
      <c r="AR28" s="563"/>
      <c r="AS28" s="520" t="s">
        <v>129</v>
      </c>
      <c r="AT28" s="521"/>
      <c r="AU28" s="521"/>
      <c r="AV28" s="521"/>
      <c r="AW28" s="521"/>
      <c r="AX28" s="522"/>
      <c r="AY28" s="648" t="s">
        <v>190</v>
      </c>
      <c r="AZ28" s="649"/>
      <c r="BA28" s="649"/>
      <c r="BB28" s="650"/>
      <c r="BC28" s="429" t="s">
        <v>48</v>
      </c>
      <c r="BD28" s="430"/>
      <c r="BE28" s="430"/>
      <c r="BF28" s="430"/>
      <c r="BG28" s="430"/>
      <c r="BH28" s="430"/>
      <c r="BI28" s="430"/>
      <c r="BJ28" s="430"/>
      <c r="BK28" s="430"/>
      <c r="BL28" s="430"/>
      <c r="BM28" s="431"/>
      <c r="BN28" s="432">
        <v>485386</v>
      </c>
      <c r="BO28" s="433"/>
      <c r="BP28" s="433"/>
      <c r="BQ28" s="433"/>
      <c r="BR28" s="433"/>
      <c r="BS28" s="433"/>
      <c r="BT28" s="433"/>
      <c r="BU28" s="434"/>
      <c r="BV28" s="432">
        <v>485322</v>
      </c>
      <c r="BW28" s="433"/>
      <c r="BX28" s="433"/>
      <c r="BY28" s="433"/>
      <c r="BZ28" s="433"/>
      <c r="CA28" s="433"/>
      <c r="CB28" s="433"/>
      <c r="CC28" s="434"/>
      <c r="CD28" s="200"/>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5"/>
      <c r="DK28" s="185"/>
      <c r="DL28" s="185"/>
      <c r="DM28" s="185"/>
      <c r="DN28" s="185"/>
      <c r="DO28" s="185"/>
    </row>
    <row r="29" spans="1:119" ht="18.75" customHeight="1" x14ac:dyDescent="0.15">
      <c r="A29" s="186"/>
      <c r="B29" s="609"/>
      <c r="C29" s="610"/>
      <c r="D29" s="611"/>
      <c r="E29" s="519" t="s">
        <v>191</v>
      </c>
      <c r="F29" s="499"/>
      <c r="G29" s="499"/>
      <c r="H29" s="499"/>
      <c r="I29" s="499"/>
      <c r="J29" s="499"/>
      <c r="K29" s="500"/>
      <c r="L29" s="520">
        <v>6</v>
      </c>
      <c r="M29" s="521"/>
      <c r="N29" s="521"/>
      <c r="O29" s="521"/>
      <c r="P29" s="563"/>
      <c r="Q29" s="520">
        <v>1770</v>
      </c>
      <c r="R29" s="521"/>
      <c r="S29" s="521"/>
      <c r="T29" s="521"/>
      <c r="U29" s="521"/>
      <c r="V29" s="563"/>
      <c r="W29" s="623"/>
      <c r="X29" s="624"/>
      <c r="Y29" s="625"/>
      <c r="Z29" s="519" t="s">
        <v>192</v>
      </c>
      <c r="AA29" s="499"/>
      <c r="AB29" s="499"/>
      <c r="AC29" s="499"/>
      <c r="AD29" s="499"/>
      <c r="AE29" s="499"/>
      <c r="AF29" s="499"/>
      <c r="AG29" s="500"/>
      <c r="AH29" s="520">
        <v>48</v>
      </c>
      <c r="AI29" s="521"/>
      <c r="AJ29" s="521"/>
      <c r="AK29" s="521"/>
      <c r="AL29" s="563"/>
      <c r="AM29" s="520">
        <v>148416</v>
      </c>
      <c r="AN29" s="521"/>
      <c r="AO29" s="521"/>
      <c r="AP29" s="521"/>
      <c r="AQ29" s="521"/>
      <c r="AR29" s="563"/>
      <c r="AS29" s="520">
        <v>3092</v>
      </c>
      <c r="AT29" s="521"/>
      <c r="AU29" s="521"/>
      <c r="AV29" s="521"/>
      <c r="AW29" s="521"/>
      <c r="AX29" s="522"/>
      <c r="AY29" s="651"/>
      <c r="AZ29" s="652"/>
      <c r="BA29" s="652"/>
      <c r="BB29" s="653"/>
      <c r="BC29" s="503" t="s">
        <v>193</v>
      </c>
      <c r="BD29" s="504"/>
      <c r="BE29" s="504"/>
      <c r="BF29" s="504"/>
      <c r="BG29" s="504"/>
      <c r="BH29" s="504"/>
      <c r="BI29" s="504"/>
      <c r="BJ29" s="504"/>
      <c r="BK29" s="504"/>
      <c r="BL29" s="504"/>
      <c r="BM29" s="505"/>
      <c r="BN29" s="469">
        <v>286302</v>
      </c>
      <c r="BO29" s="470"/>
      <c r="BP29" s="470"/>
      <c r="BQ29" s="470"/>
      <c r="BR29" s="470"/>
      <c r="BS29" s="470"/>
      <c r="BT29" s="470"/>
      <c r="BU29" s="471"/>
      <c r="BV29" s="469">
        <v>232281</v>
      </c>
      <c r="BW29" s="470"/>
      <c r="BX29" s="470"/>
      <c r="BY29" s="470"/>
      <c r="BZ29" s="470"/>
      <c r="CA29" s="470"/>
      <c r="CB29" s="470"/>
      <c r="CC29" s="471"/>
      <c r="CD29" s="202"/>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5"/>
      <c r="DK29" s="185"/>
      <c r="DL29" s="185"/>
      <c r="DM29" s="185"/>
      <c r="DN29" s="185"/>
      <c r="DO29" s="185"/>
    </row>
    <row r="30" spans="1:119" ht="18.75" customHeight="1" thickBot="1" x14ac:dyDescent="0.2">
      <c r="A30" s="186"/>
      <c r="B30" s="612"/>
      <c r="C30" s="613"/>
      <c r="D30" s="614"/>
      <c r="E30" s="523"/>
      <c r="F30" s="524"/>
      <c r="G30" s="524"/>
      <c r="H30" s="524"/>
      <c r="I30" s="524"/>
      <c r="J30" s="524"/>
      <c r="K30" s="525"/>
      <c r="L30" s="626"/>
      <c r="M30" s="627"/>
      <c r="N30" s="627"/>
      <c r="O30" s="627"/>
      <c r="P30" s="628"/>
      <c r="Q30" s="626"/>
      <c r="R30" s="627"/>
      <c r="S30" s="627"/>
      <c r="T30" s="627"/>
      <c r="U30" s="627"/>
      <c r="V30" s="628"/>
      <c r="W30" s="629" t="s">
        <v>194</v>
      </c>
      <c r="X30" s="630"/>
      <c r="Y30" s="630"/>
      <c r="Z30" s="630"/>
      <c r="AA30" s="630"/>
      <c r="AB30" s="630"/>
      <c r="AC30" s="630"/>
      <c r="AD30" s="630"/>
      <c r="AE30" s="630"/>
      <c r="AF30" s="630"/>
      <c r="AG30" s="631"/>
      <c r="AH30" s="588">
        <v>98.2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1009458</v>
      </c>
      <c r="BO30" s="646"/>
      <c r="BP30" s="646"/>
      <c r="BQ30" s="646"/>
      <c r="BR30" s="646"/>
      <c r="BS30" s="646"/>
      <c r="BT30" s="646"/>
      <c r="BU30" s="647"/>
      <c r="BV30" s="645">
        <v>755597</v>
      </c>
      <c r="BW30" s="646"/>
      <c r="BX30" s="646"/>
      <c r="BY30" s="646"/>
      <c r="BZ30" s="646"/>
      <c r="CA30" s="646"/>
      <c r="CB30" s="646"/>
      <c r="CC30" s="647"/>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3" t="s">
        <v>201</v>
      </c>
      <c r="D33" s="493"/>
      <c r="E33" s="458" t="s">
        <v>202</v>
      </c>
      <c r="F33" s="458"/>
      <c r="G33" s="458"/>
      <c r="H33" s="458"/>
      <c r="I33" s="458"/>
      <c r="J33" s="458"/>
      <c r="K33" s="458"/>
      <c r="L33" s="458"/>
      <c r="M33" s="458"/>
      <c r="N33" s="458"/>
      <c r="O33" s="458"/>
      <c r="P33" s="458"/>
      <c r="Q33" s="458"/>
      <c r="R33" s="458"/>
      <c r="S33" s="458"/>
      <c r="T33" s="215"/>
      <c r="U33" s="493" t="s">
        <v>203</v>
      </c>
      <c r="V33" s="493"/>
      <c r="W33" s="458" t="s">
        <v>204</v>
      </c>
      <c r="X33" s="458"/>
      <c r="Y33" s="458"/>
      <c r="Z33" s="458"/>
      <c r="AA33" s="458"/>
      <c r="AB33" s="458"/>
      <c r="AC33" s="458"/>
      <c r="AD33" s="458"/>
      <c r="AE33" s="458"/>
      <c r="AF33" s="458"/>
      <c r="AG33" s="458"/>
      <c r="AH33" s="458"/>
      <c r="AI33" s="458"/>
      <c r="AJ33" s="458"/>
      <c r="AK33" s="458"/>
      <c r="AL33" s="215"/>
      <c r="AM33" s="493" t="s">
        <v>203</v>
      </c>
      <c r="AN33" s="493"/>
      <c r="AO33" s="458" t="s">
        <v>204</v>
      </c>
      <c r="AP33" s="458"/>
      <c r="AQ33" s="458"/>
      <c r="AR33" s="458"/>
      <c r="AS33" s="458"/>
      <c r="AT33" s="458"/>
      <c r="AU33" s="458"/>
      <c r="AV33" s="458"/>
      <c r="AW33" s="458"/>
      <c r="AX33" s="458"/>
      <c r="AY33" s="458"/>
      <c r="AZ33" s="458"/>
      <c r="BA33" s="458"/>
      <c r="BB33" s="458"/>
      <c r="BC33" s="458"/>
      <c r="BD33" s="216"/>
      <c r="BE33" s="458" t="s">
        <v>205</v>
      </c>
      <c r="BF33" s="458"/>
      <c r="BG33" s="458" t="s">
        <v>206</v>
      </c>
      <c r="BH33" s="458"/>
      <c r="BI33" s="458"/>
      <c r="BJ33" s="458"/>
      <c r="BK33" s="458"/>
      <c r="BL33" s="458"/>
      <c r="BM33" s="458"/>
      <c r="BN33" s="458"/>
      <c r="BO33" s="458"/>
      <c r="BP33" s="458"/>
      <c r="BQ33" s="458"/>
      <c r="BR33" s="458"/>
      <c r="BS33" s="458"/>
      <c r="BT33" s="458"/>
      <c r="BU33" s="458"/>
      <c r="BV33" s="216"/>
      <c r="BW33" s="493" t="s">
        <v>205</v>
      </c>
      <c r="BX33" s="493"/>
      <c r="BY33" s="458" t="s">
        <v>207</v>
      </c>
      <c r="BZ33" s="458"/>
      <c r="CA33" s="458"/>
      <c r="CB33" s="458"/>
      <c r="CC33" s="458"/>
      <c r="CD33" s="458"/>
      <c r="CE33" s="458"/>
      <c r="CF33" s="458"/>
      <c r="CG33" s="458"/>
      <c r="CH33" s="458"/>
      <c r="CI33" s="458"/>
      <c r="CJ33" s="458"/>
      <c r="CK33" s="458"/>
      <c r="CL33" s="458"/>
      <c r="CM33" s="458"/>
      <c r="CN33" s="215"/>
      <c r="CO33" s="493" t="s">
        <v>208</v>
      </c>
      <c r="CP33" s="493"/>
      <c r="CQ33" s="458" t="s">
        <v>209</v>
      </c>
      <c r="CR33" s="458"/>
      <c r="CS33" s="458"/>
      <c r="CT33" s="458"/>
      <c r="CU33" s="458"/>
      <c r="CV33" s="458"/>
      <c r="CW33" s="458"/>
      <c r="CX33" s="458"/>
      <c r="CY33" s="458"/>
      <c r="CZ33" s="458"/>
      <c r="DA33" s="458"/>
      <c r="DB33" s="458"/>
      <c r="DC33" s="458"/>
      <c r="DD33" s="458"/>
      <c r="DE33" s="458"/>
      <c r="DF33" s="215"/>
      <c r="DG33" s="657" t="s">
        <v>210</v>
      </c>
      <c r="DH33" s="657"/>
      <c r="DI33" s="217"/>
      <c r="DJ33" s="185"/>
      <c r="DK33" s="185"/>
      <c r="DL33" s="185"/>
      <c r="DM33" s="185"/>
      <c r="DN33" s="185"/>
      <c r="DO33" s="185"/>
    </row>
    <row r="34" spans="1:119" ht="32.25" customHeight="1" x14ac:dyDescent="0.15">
      <c r="A34" s="186"/>
      <c r="B34" s="212"/>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3"/>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3"/>
      <c r="AM34" s="658">
        <f>IF(AO34="","",MAX(C34:D43,U34:V43)+1)</f>
        <v>7</v>
      </c>
      <c r="AN34" s="658"/>
      <c r="AO34" s="659" t="str">
        <f>IF('各会計、関係団体の財政状況及び健全化判断比率'!B32="","",'各会計、関係団体の財政状況及び健全化判断比率'!B32)</f>
        <v>簡易水道事業会計</v>
      </c>
      <c r="AP34" s="659"/>
      <c r="AQ34" s="659"/>
      <c r="AR34" s="659"/>
      <c r="AS34" s="659"/>
      <c r="AT34" s="659"/>
      <c r="AU34" s="659"/>
      <c r="AV34" s="659"/>
      <c r="AW34" s="659"/>
      <c r="AX34" s="659"/>
      <c r="AY34" s="659"/>
      <c r="AZ34" s="659"/>
      <c r="BA34" s="659"/>
      <c r="BB34" s="659"/>
      <c r="BC34" s="659"/>
      <c r="BD34" s="213"/>
      <c r="BE34" s="658">
        <f>IF(BG34="","",MAX(C34:D43,U34:V43,AM34:AN43)+1)</f>
        <v>8</v>
      </c>
      <c r="BF34" s="658"/>
      <c r="BG34" s="659" t="str">
        <f>IF('各会計、関係団体の財政状況及び健全化判断比率'!B33="","",'各会計、関係団体の財政状況及び健全化判断比率'!B33)</f>
        <v>農業集落排水事業及び個別排水処理事業特別会計</v>
      </c>
      <c r="BH34" s="659"/>
      <c r="BI34" s="659"/>
      <c r="BJ34" s="659"/>
      <c r="BK34" s="659"/>
      <c r="BL34" s="659"/>
      <c r="BM34" s="659"/>
      <c r="BN34" s="659"/>
      <c r="BO34" s="659"/>
      <c r="BP34" s="659"/>
      <c r="BQ34" s="659"/>
      <c r="BR34" s="659"/>
      <c r="BS34" s="659"/>
      <c r="BT34" s="659"/>
      <c r="BU34" s="659"/>
      <c r="BV34" s="213"/>
      <c r="BW34" s="658">
        <f>IF(BY34="","",MAX(C34:D43,U34:V43,AM34:AN43,BE34:BF43)+1)</f>
        <v>9</v>
      </c>
      <c r="BX34" s="658"/>
      <c r="BY34" s="659" t="str">
        <f>IF('各会計、関係団体の財政状況及び健全化判断比率'!B68="","",'各会計、関係団体の財政状況及び健全化判断比率'!B68)</f>
        <v>北空知衛生センター組合</v>
      </c>
      <c r="BZ34" s="659"/>
      <c r="CA34" s="659"/>
      <c r="CB34" s="659"/>
      <c r="CC34" s="659"/>
      <c r="CD34" s="659"/>
      <c r="CE34" s="659"/>
      <c r="CF34" s="659"/>
      <c r="CG34" s="659"/>
      <c r="CH34" s="659"/>
      <c r="CI34" s="659"/>
      <c r="CJ34" s="659"/>
      <c r="CK34" s="659"/>
      <c r="CL34" s="659"/>
      <c r="CM34" s="659"/>
      <c r="CN34" s="213"/>
      <c r="CO34" s="658">
        <f>IF(CQ34="","",MAX(C34:D43,U34:V43,AM34:AN43,BE34:BF43,BW34:BX43)+1)</f>
        <v>16</v>
      </c>
      <c r="CP34" s="658"/>
      <c r="CQ34" s="659" t="str">
        <f>IF('各会計、関係団体の財政状況及び健全化判断比率'!BS7="","",'各会計、関係団体の財政状況及び健全化判断比率'!BS7)</f>
        <v>(株)北竜振興公社</v>
      </c>
      <c r="CR34" s="659"/>
      <c r="CS34" s="659"/>
      <c r="CT34" s="659"/>
      <c r="CU34" s="659"/>
      <c r="CV34" s="659"/>
      <c r="CW34" s="659"/>
      <c r="CX34" s="659"/>
      <c r="CY34" s="659"/>
      <c r="CZ34" s="659"/>
      <c r="DA34" s="659"/>
      <c r="DB34" s="659"/>
      <c r="DC34" s="659"/>
      <c r="DD34" s="659"/>
      <c r="DE34" s="659"/>
      <c r="DF34" s="210"/>
      <c r="DG34" s="660" t="str">
        <f>IF('各会計、関係団体の財政状況及び健全化判断比率'!BR7="","",'各会計、関係団体の財政状況及び健全化判断比率'!BR7)</f>
        <v/>
      </c>
      <c r="DH34" s="660"/>
      <c r="DI34" s="217"/>
      <c r="DJ34" s="185"/>
      <c r="DK34" s="185"/>
      <c r="DL34" s="185"/>
      <c r="DM34" s="185"/>
      <c r="DN34" s="185"/>
      <c r="DO34" s="185"/>
    </row>
    <row r="35" spans="1:119" ht="32.25" customHeight="1" x14ac:dyDescent="0.15">
      <c r="A35" s="186"/>
      <c r="B35" s="212"/>
      <c r="C35" s="658">
        <f>IF(E35="","",C34+1)</f>
        <v>2</v>
      </c>
      <c r="D35" s="658"/>
      <c r="E35" s="659" t="str">
        <f>IF('各会計、関係団体の財政状況及び健全化判断比率'!B8="","",'各会計、関係団体の財政状況及び健全化判断比率'!B8)</f>
        <v>町立診療所事業特別会計</v>
      </c>
      <c r="F35" s="659"/>
      <c r="G35" s="659"/>
      <c r="H35" s="659"/>
      <c r="I35" s="659"/>
      <c r="J35" s="659"/>
      <c r="K35" s="659"/>
      <c r="L35" s="659"/>
      <c r="M35" s="659"/>
      <c r="N35" s="659"/>
      <c r="O35" s="659"/>
      <c r="P35" s="659"/>
      <c r="Q35" s="659"/>
      <c r="R35" s="659"/>
      <c r="S35" s="659"/>
      <c r="T35" s="213"/>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3"/>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3"/>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3"/>
      <c r="BW35" s="658">
        <f t="shared" ref="BW35:BW43" si="2">IF(BY35="","",BW34+1)</f>
        <v>10</v>
      </c>
      <c r="BX35" s="658"/>
      <c r="BY35" s="659" t="str">
        <f>IF('各会計、関係団体の財政状況及び健全化判断比率'!B69="","",'各会計、関係団体の財政状況及び健全化判断比率'!B69)</f>
        <v>空知教育センター組合</v>
      </c>
      <c r="BZ35" s="659"/>
      <c r="CA35" s="659"/>
      <c r="CB35" s="659"/>
      <c r="CC35" s="659"/>
      <c r="CD35" s="659"/>
      <c r="CE35" s="659"/>
      <c r="CF35" s="659"/>
      <c r="CG35" s="659"/>
      <c r="CH35" s="659"/>
      <c r="CI35" s="659"/>
      <c r="CJ35" s="659"/>
      <c r="CK35" s="659"/>
      <c r="CL35" s="659"/>
      <c r="CM35" s="659"/>
      <c r="CN35" s="213"/>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0"/>
      <c r="DG35" s="660" t="str">
        <f>IF('各会計、関係団体の財政状況及び健全化判断比率'!BR8="","",'各会計、関係団体の財政状況及び健全化判断比率'!BR8)</f>
        <v/>
      </c>
      <c r="DH35" s="660"/>
      <c r="DI35" s="217"/>
      <c r="DJ35" s="185"/>
      <c r="DK35" s="185"/>
      <c r="DL35" s="185"/>
      <c r="DM35" s="185"/>
      <c r="DN35" s="185"/>
      <c r="DO35" s="185"/>
    </row>
    <row r="36" spans="1:119" ht="32.25" customHeight="1" x14ac:dyDescent="0.15">
      <c r="A36" s="186"/>
      <c r="B36" s="212"/>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3"/>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3"/>
      <c r="AM36" s="658" t="str">
        <f t="shared" si="0"/>
        <v/>
      </c>
      <c r="AN36" s="658"/>
      <c r="AO36" s="659"/>
      <c r="AP36" s="659"/>
      <c r="AQ36" s="659"/>
      <c r="AR36" s="659"/>
      <c r="AS36" s="659"/>
      <c r="AT36" s="659"/>
      <c r="AU36" s="659"/>
      <c r="AV36" s="659"/>
      <c r="AW36" s="659"/>
      <c r="AX36" s="659"/>
      <c r="AY36" s="659"/>
      <c r="AZ36" s="659"/>
      <c r="BA36" s="659"/>
      <c r="BB36" s="659"/>
      <c r="BC36" s="659"/>
      <c r="BD36" s="213"/>
      <c r="BE36" s="658" t="str">
        <f t="shared" si="1"/>
        <v/>
      </c>
      <c r="BF36" s="658"/>
      <c r="BG36" s="659"/>
      <c r="BH36" s="659"/>
      <c r="BI36" s="659"/>
      <c r="BJ36" s="659"/>
      <c r="BK36" s="659"/>
      <c r="BL36" s="659"/>
      <c r="BM36" s="659"/>
      <c r="BN36" s="659"/>
      <c r="BO36" s="659"/>
      <c r="BP36" s="659"/>
      <c r="BQ36" s="659"/>
      <c r="BR36" s="659"/>
      <c r="BS36" s="659"/>
      <c r="BT36" s="659"/>
      <c r="BU36" s="659"/>
      <c r="BV36" s="213"/>
      <c r="BW36" s="658">
        <f t="shared" si="2"/>
        <v>11</v>
      </c>
      <c r="BX36" s="658"/>
      <c r="BY36" s="659" t="str">
        <f>IF('各会計、関係団体の財政状況及び健全化判断比率'!B70="","",'各会計、関係団体の財政状況及び健全化判断比率'!B70)</f>
        <v>中・北空知廃棄物処理広域連合</v>
      </c>
      <c r="BZ36" s="659"/>
      <c r="CA36" s="659"/>
      <c r="CB36" s="659"/>
      <c r="CC36" s="659"/>
      <c r="CD36" s="659"/>
      <c r="CE36" s="659"/>
      <c r="CF36" s="659"/>
      <c r="CG36" s="659"/>
      <c r="CH36" s="659"/>
      <c r="CI36" s="659"/>
      <c r="CJ36" s="659"/>
      <c r="CK36" s="659"/>
      <c r="CL36" s="659"/>
      <c r="CM36" s="659"/>
      <c r="CN36" s="213"/>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0"/>
      <c r="DG36" s="660" t="str">
        <f>IF('各会計、関係団体の財政状況及び健全化判断比率'!BR9="","",'各会計、関係団体の財政状況及び健全化判断比率'!BR9)</f>
        <v/>
      </c>
      <c r="DH36" s="660"/>
      <c r="DI36" s="217"/>
      <c r="DJ36" s="185"/>
      <c r="DK36" s="185"/>
      <c r="DL36" s="185"/>
      <c r="DM36" s="185"/>
      <c r="DN36" s="185"/>
      <c r="DO36" s="185"/>
    </row>
    <row r="37" spans="1:119" ht="32.25" customHeight="1" x14ac:dyDescent="0.15">
      <c r="A37" s="186"/>
      <c r="B37" s="212"/>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3"/>
      <c r="U37" s="658">
        <f t="shared" si="4"/>
        <v>6</v>
      </c>
      <c r="V37" s="658"/>
      <c r="W37" s="659" t="str">
        <f>IF('各会計、関係団体の財政状況及び健全化判断比率'!B31="","",'各会計、関係団体の財政状況及び健全化判断比率'!B31)</f>
        <v>特別養護老人ホーム事業特別会計</v>
      </c>
      <c r="X37" s="659"/>
      <c r="Y37" s="659"/>
      <c r="Z37" s="659"/>
      <c r="AA37" s="659"/>
      <c r="AB37" s="659"/>
      <c r="AC37" s="659"/>
      <c r="AD37" s="659"/>
      <c r="AE37" s="659"/>
      <c r="AF37" s="659"/>
      <c r="AG37" s="659"/>
      <c r="AH37" s="659"/>
      <c r="AI37" s="659"/>
      <c r="AJ37" s="659"/>
      <c r="AK37" s="659"/>
      <c r="AL37" s="213"/>
      <c r="AM37" s="658" t="str">
        <f t="shared" si="0"/>
        <v/>
      </c>
      <c r="AN37" s="658"/>
      <c r="AO37" s="659"/>
      <c r="AP37" s="659"/>
      <c r="AQ37" s="659"/>
      <c r="AR37" s="659"/>
      <c r="AS37" s="659"/>
      <c r="AT37" s="659"/>
      <c r="AU37" s="659"/>
      <c r="AV37" s="659"/>
      <c r="AW37" s="659"/>
      <c r="AX37" s="659"/>
      <c r="AY37" s="659"/>
      <c r="AZ37" s="659"/>
      <c r="BA37" s="659"/>
      <c r="BB37" s="659"/>
      <c r="BC37" s="659"/>
      <c r="BD37" s="213"/>
      <c r="BE37" s="658" t="str">
        <f t="shared" si="1"/>
        <v/>
      </c>
      <c r="BF37" s="658"/>
      <c r="BG37" s="659"/>
      <c r="BH37" s="659"/>
      <c r="BI37" s="659"/>
      <c r="BJ37" s="659"/>
      <c r="BK37" s="659"/>
      <c r="BL37" s="659"/>
      <c r="BM37" s="659"/>
      <c r="BN37" s="659"/>
      <c r="BO37" s="659"/>
      <c r="BP37" s="659"/>
      <c r="BQ37" s="659"/>
      <c r="BR37" s="659"/>
      <c r="BS37" s="659"/>
      <c r="BT37" s="659"/>
      <c r="BU37" s="659"/>
      <c r="BV37" s="213"/>
      <c r="BW37" s="658">
        <f t="shared" si="2"/>
        <v>12</v>
      </c>
      <c r="BX37" s="658"/>
      <c r="BY37" s="659" t="str">
        <f>IF('各会計、関係団体の財政状況及び健全化判断比率'!B71="","",'各会計、関係団体の財政状況及び健全化判断比率'!B71)</f>
        <v>北空知衛生施設組合</v>
      </c>
      <c r="BZ37" s="659"/>
      <c r="CA37" s="659"/>
      <c r="CB37" s="659"/>
      <c r="CC37" s="659"/>
      <c r="CD37" s="659"/>
      <c r="CE37" s="659"/>
      <c r="CF37" s="659"/>
      <c r="CG37" s="659"/>
      <c r="CH37" s="659"/>
      <c r="CI37" s="659"/>
      <c r="CJ37" s="659"/>
      <c r="CK37" s="659"/>
      <c r="CL37" s="659"/>
      <c r="CM37" s="659"/>
      <c r="CN37" s="213"/>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0"/>
      <c r="DG37" s="660" t="str">
        <f>IF('各会計、関係団体の財政状況及び健全化判断比率'!BR10="","",'各会計、関係団体の財政状況及び健全化判断比率'!BR10)</f>
        <v/>
      </c>
      <c r="DH37" s="660"/>
      <c r="DI37" s="217"/>
      <c r="DJ37" s="185"/>
      <c r="DK37" s="185"/>
      <c r="DL37" s="185"/>
      <c r="DM37" s="185"/>
      <c r="DN37" s="185"/>
      <c r="DO37" s="185"/>
    </row>
    <row r="38" spans="1:119" ht="32.25" customHeight="1" x14ac:dyDescent="0.15">
      <c r="A38" s="186"/>
      <c r="B38" s="212"/>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3"/>
      <c r="U38" s="658" t="str">
        <f t="shared" si="4"/>
        <v/>
      </c>
      <c r="V38" s="658"/>
      <c r="W38" s="659"/>
      <c r="X38" s="659"/>
      <c r="Y38" s="659"/>
      <c r="Z38" s="659"/>
      <c r="AA38" s="659"/>
      <c r="AB38" s="659"/>
      <c r="AC38" s="659"/>
      <c r="AD38" s="659"/>
      <c r="AE38" s="659"/>
      <c r="AF38" s="659"/>
      <c r="AG38" s="659"/>
      <c r="AH38" s="659"/>
      <c r="AI38" s="659"/>
      <c r="AJ38" s="659"/>
      <c r="AK38" s="659"/>
      <c r="AL38" s="213"/>
      <c r="AM38" s="658" t="str">
        <f t="shared" si="0"/>
        <v/>
      </c>
      <c r="AN38" s="658"/>
      <c r="AO38" s="659"/>
      <c r="AP38" s="659"/>
      <c r="AQ38" s="659"/>
      <c r="AR38" s="659"/>
      <c r="AS38" s="659"/>
      <c r="AT38" s="659"/>
      <c r="AU38" s="659"/>
      <c r="AV38" s="659"/>
      <c r="AW38" s="659"/>
      <c r="AX38" s="659"/>
      <c r="AY38" s="659"/>
      <c r="AZ38" s="659"/>
      <c r="BA38" s="659"/>
      <c r="BB38" s="659"/>
      <c r="BC38" s="659"/>
      <c r="BD38" s="213"/>
      <c r="BE38" s="658" t="str">
        <f t="shared" si="1"/>
        <v/>
      </c>
      <c r="BF38" s="658"/>
      <c r="BG38" s="659"/>
      <c r="BH38" s="659"/>
      <c r="BI38" s="659"/>
      <c r="BJ38" s="659"/>
      <c r="BK38" s="659"/>
      <c r="BL38" s="659"/>
      <c r="BM38" s="659"/>
      <c r="BN38" s="659"/>
      <c r="BO38" s="659"/>
      <c r="BP38" s="659"/>
      <c r="BQ38" s="659"/>
      <c r="BR38" s="659"/>
      <c r="BS38" s="659"/>
      <c r="BT38" s="659"/>
      <c r="BU38" s="659"/>
      <c r="BV38" s="213"/>
      <c r="BW38" s="658">
        <f t="shared" si="2"/>
        <v>13</v>
      </c>
      <c r="BX38" s="658"/>
      <c r="BY38" s="659" t="str">
        <f>IF('各会計、関係団体の財政状況及び健全化判断比率'!B72="","",'各会計、関係団体の財政状況及び健全化判断比率'!B72)</f>
        <v>深川地区消防組合</v>
      </c>
      <c r="BZ38" s="659"/>
      <c r="CA38" s="659"/>
      <c r="CB38" s="659"/>
      <c r="CC38" s="659"/>
      <c r="CD38" s="659"/>
      <c r="CE38" s="659"/>
      <c r="CF38" s="659"/>
      <c r="CG38" s="659"/>
      <c r="CH38" s="659"/>
      <c r="CI38" s="659"/>
      <c r="CJ38" s="659"/>
      <c r="CK38" s="659"/>
      <c r="CL38" s="659"/>
      <c r="CM38" s="659"/>
      <c r="CN38" s="213"/>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0"/>
      <c r="DG38" s="660" t="str">
        <f>IF('各会計、関係団体の財政状況及び健全化判断比率'!BR11="","",'各会計、関係団体の財政状況及び健全化判断比率'!BR11)</f>
        <v/>
      </c>
      <c r="DH38" s="660"/>
      <c r="DI38" s="217"/>
      <c r="DJ38" s="185"/>
      <c r="DK38" s="185"/>
      <c r="DL38" s="185"/>
      <c r="DM38" s="185"/>
      <c r="DN38" s="185"/>
      <c r="DO38" s="185"/>
    </row>
    <row r="39" spans="1:119" ht="32.25" customHeight="1" x14ac:dyDescent="0.15">
      <c r="A39" s="186"/>
      <c r="B39" s="212"/>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3"/>
      <c r="U39" s="658" t="str">
        <f t="shared" si="4"/>
        <v/>
      </c>
      <c r="V39" s="658"/>
      <c r="W39" s="659"/>
      <c r="X39" s="659"/>
      <c r="Y39" s="659"/>
      <c r="Z39" s="659"/>
      <c r="AA39" s="659"/>
      <c r="AB39" s="659"/>
      <c r="AC39" s="659"/>
      <c r="AD39" s="659"/>
      <c r="AE39" s="659"/>
      <c r="AF39" s="659"/>
      <c r="AG39" s="659"/>
      <c r="AH39" s="659"/>
      <c r="AI39" s="659"/>
      <c r="AJ39" s="659"/>
      <c r="AK39" s="659"/>
      <c r="AL39" s="213"/>
      <c r="AM39" s="658" t="str">
        <f t="shared" si="0"/>
        <v/>
      </c>
      <c r="AN39" s="658"/>
      <c r="AO39" s="659"/>
      <c r="AP39" s="659"/>
      <c r="AQ39" s="659"/>
      <c r="AR39" s="659"/>
      <c r="AS39" s="659"/>
      <c r="AT39" s="659"/>
      <c r="AU39" s="659"/>
      <c r="AV39" s="659"/>
      <c r="AW39" s="659"/>
      <c r="AX39" s="659"/>
      <c r="AY39" s="659"/>
      <c r="AZ39" s="659"/>
      <c r="BA39" s="659"/>
      <c r="BB39" s="659"/>
      <c r="BC39" s="659"/>
      <c r="BD39" s="213"/>
      <c r="BE39" s="658" t="str">
        <f t="shared" si="1"/>
        <v/>
      </c>
      <c r="BF39" s="658"/>
      <c r="BG39" s="659"/>
      <c r="BH39" s="659"/>
      <c r="BI39" s="659"/>
      <c r="BJ39" s="659"/>
      <c r="BK39" s="659"/>
      <c r="BL39" s="659"/>
      <c r="BM39" s="659"/>
      <c r="BN39" s="659"/>
      <c r="BO39" s="659"/>
      <c r="BP39" s="659"/>
      <c r="BQ39" s="659"/>
      <c r="BR39" s="659"/>
      <c r="BS39" s="659"/>
      <c r="BT39" s="659"/>
      <c r="BU39" s="659"/>
      <c r="BV39" s="213"/>
      <c r="BW39" s="658">
        <f t="shared" si="2"/>
        <v>14</v>
      </c>
      <c r="BX39" s="658"/>
      <c r="BY39" s="659" t="str">
        <f>IF('各会計、関係団体の財政状況及び健全化判断比率'!B73="","",'各会計、関係団体の財政状況及び健全化判断比率'!B73)</f>
        <v>北空知圏学校給食組合</v>
      </c>
      <c r="BZ39" s="659"/>
      <c r="CA39" s="659"/>
      <c r="CB39" s="659"/>
      <c r="CC39" s="659"/>
      <c r="CD39" s="659"/>
      <c r="CE39" s="659"/>
      <c r="CF39" s="659"/>
      <c r="CG39" s="659"/>
      <c r="CH39" s="659"/>
      <c r="CI39" s="659"/>
      <c r="CJ39" s="659"/>
      <c r="CK39" s="659"/>
      <c r="CL39" s="659"/>
      <c r="CM39" s="659"/>
      <c r="CN39" s="213"/>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0"/>
      <c r="DG39" s="660" t="str">
        <f>IF('各会計、関係団体の財政状況及び健全化判断比率'!BR12="","",'各会計、関係団体の財政状況及び健全化判断比率'!BR12)</f>
        <v/>
      </c>
      <c r="DH39" s="660"/>
      <c r="DI39" s="217"/>
      <c r="DJ39" s="185"/>
      <c r="DK39" s="185"/>
      <c r="DL39" s="185"/>
      <c r="DM39" s="185"/>
      <c r="DN39" s="185"/>
      <c r="DO39" s="185"/>
    </row>
    <row r="40" spans="1:119" ht="32.25" customHeight="1" x14ac:dyDescent="0.15">
      <c r="A40" s="186"/>
      <c r="B40" s="212"/>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3"/>
      <c r="U40" s="658" t="str">
        <f t="shared" si="4"/>
        <v/>
      </c>
      <c r="V40" s="658"/>
      <c r="W40" s="659"/>
      <c r="X40" s="659"/>
      <c r="Y40" s="659"/>
      <c r="Z40" s="659"/>
      <c r="AA40" s="659"/>
      <c r="AB40" s="659"/>
      <c r="AC40" s="659"/>
      <c r="AD40" s="659"/>
      <c r="AE40" s="659"/>
      <c r="AF40" s="659"/>
      <c r="AG40" s="659"/>
      <c r="AH40" s="659"/>
      <c r="AI40" s="659"/>
      <c r="AJ40" s="659"/>
      <c r="AK40" s="659"/>
      <c r="AL40" s="213"/>
      <c r="AM40" s="658" t="str">
        <f t="shared" si="0"/>
        <v/>
      </c>
      <c r="AN40" s="658"/>
      <c r="AO40" s="659"/>
      <c r="AP40" s="659"/>
      <c r="AQ40" s="659"/>
      <c r="AR40" s="659"/>
      <c r="AS40" s="659"/>
      <c r="AT40" s="659"/>
      <c r="AU40" s="659"/>
      <c r="AV40" s="659"/>
      <c r="AW40" s="659"/>
      <c r="AX40" s="659"/>
      <c r="AY40" s="659"/>
      <c r="AZ40" s="659"/>
      <c r="BA40" s="659"/>
      <c r="BB40" s="659"/>
      <c r="BC40" s="659"/>
      <c r="BD40" s="213"/>
      <c r="BE40" s="658" t="str">
        <f t="shared" si="1"/>
        <v/>
      </c>
      <c r="BF40" s="658"/>
      <c r="BG40" s="659"/>
      <c r="BH40" s="659"/>
      <c r="BI40" s="659"/>
      <c r="BJ40" s="659"/>
      <c r="BK40" s="659"/>
      <c r="BL40" s="659"/>
      <c r="BM40" s="659"/>
      <c r="BN40" s="659"/>
      <c r="BO40" s="659"/>
      <c r="BP40" s="659"/>
      <c r="BQ40" s="659"/>
      <c r="BR40" s="659"/>
      <c r="BS40" s="659"/>
      <c r="BT40" s="659"/>
      <c r="BU40" s="659"/>
      <c r="BV40" s="213"/>
      <c r="BW40" s="658">
        <f t="shared" si="2"/>
        <v>15</v>
      </c>
      <c r="BX40" s="658"/>
      <c r="BY40" s="659" t="str">
        <f>IF('各会計、関係団体の財政状況及び健全化判断比率'!B74="","",'各会計、関係団体の財政状況及び健全化判断比率'!B74)</f>
        <v>北空知広域水道企業団</v>
      </c>
      <c r="BZ40" s="659"/>
      <c r="CA40" s="659"/>
      <c r="CB40" s="659"/>
      <c r="CC40" s="659"/>
      <c r="CD40" s="659"/>
      <c r="CE40" s="659"/>
      <c r="CF40" s="659"/>
      <c r="CG40" s="659"/>
      <c r="CH40" s="659"/>
      <c r="CI40" s="659"/>
      <c r="CJ40" s="659"/>
      <c r="CK40" s="659"/>
      <c r="CL40" s="659"/>
      <c r="CM40" s="659"/>
      <c r="CN40" s="213"/>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0"/>
      <c r="DG40" s="660" t="str">
        <f>IF('各会計、関係団体の財政状況及び健全化判断比率'!BR13="","",'各会計、関係団体の財政状況及び健全化判断比率'!BR13)</f>
        <v/>
      </c>
      <c r="DH40" s="660"/>
      <c r="DI40" s="217"/>
      <c r="DJ40" s="185"/>
      <c r="DK40" s="185"/>
      <c r="DL40" s="185"/>
      <c r="DM40" s="185"/>
      <c r="DN40" s="185"/>
      <c r="DO40" s="185"/>
    </row>
    <row r="41" spans="1:119" ht="32.25" customHeight="1" x14ac:dyDescent="0.15">
      <c r="A41" s="186"/>
      <c r="B41" s="212"/>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3"/>
      <c r="U41" s="658" t="str">
        <f t="shared" si="4"/>
        <v/>
      </c>
      <c r="V41" s="658"/>
      <c r="W41" s="659"/>
      <c r="X41" s="659"/>
      <c r="Y41" s="659"/>
      <c r="Z41" s="659"/>
      <c r="AA41" s="659"/>
      <c r="AB41" s="659"/>
      <c r="AC41" s="659"/>
      <c r="AD41" s="659"/>
      <c r="AE41" s="659"/>
      <c r="AF41" s="659"/>
      <c r="AG41" s="659"/>
      <c r="AH41" s="659"/>
      <c r="AI41" s="659"/>
      <c r="AJ41" s="659"/>
      <c r="AK41" s="659"/>
      <c r="AL41" s="213"/>
      <c r="AM41" s="658" t="str">
        <f t="shared" si="0"/>
        <v/>
      </c>
      <c r="AN41" s="658"/>
      <c r="AO41" s="659"/>
      <c r="AP41" s="659"/>
      <c r="AQ41" s="659"/>
      <c r="AR41" s="659"/>
      <c r="AS41" s="659"/>
      <c r="AT41" s="659"/>
      <c r="AU41" s="659"/>
      <c r="AV41" s="659"/>
      <c r="AW41" s="659"/>
      <c r="AX41" s="659"/>
      <c r="AY41" s="659"/>
      <c r="AZ41" s="659"/>
      <c r="BA41" s="659"/>
      <c r="BB41" s="659"/>
      <c r="BC41" s="659"/>
      <c r="BD41" s="213"/>
      <c r="BE41" s="658" t="str">
        <f t="shared" si="1"/>
        <v/>
      </c>
      <c r="BF41" s="658"/>
      <c r="BG41" s="659"/>
      <c r="BH41" s="659"/>
      <c r="BI41" s="659"/>
      <c r="BJ41" s="659"/>
      <c r="BK41" s="659"/>
      <c r="BL41" s="659"/>
      <c r="BM41" s="659"/>
      <c r="BN41" s="659"/>
      <c r="BO41" s="659"/>
      <c r="BP41" s="659"/>
      <c r="BQ41" s="659"/>
      <c r="BR41" s="659"/>
      <c r="BS41" s="659"/>
      <c r="BT41" s="659"/>
      <c r="BU41" s="659"/>
      <c r="BV41" s="213"/>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3"/>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0"/>
      <c r="DG41" s="660" t="str">
        <f>IF('各会計、関係団体の財政状況及び健全化判断比率'!BR14="","",'各会計、関係団体の財政状況及び健全化判断比率'!BR14)</f>
        <v/>
      </c>
      <c r="DH41" s="660"/>
      <c r="DI41" s="217"/>
      <c r="DJ41" s="185"/>
      <c r="DK41" s="185"/>
      <c r="DL41" s="185"/>
      <c r="DM41" s="185"/>
      <c r="DN41" s="185"/>
      <c r="DO41" s="185"/>
    </row>
    <row r="42" spans="1:119" ht="32.25" customHeight="1" x14ac:dyDescent="0.15">
      <c r="A42" s="185"/>
      <c r="B42" s="212"/>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3"/>
      <c r="U42" s="658" t="str">
        <f t="shared" si="4"/>
        <v/>
      </c>
      <c r="V42" s="658"/>
      <c r="W42" s="659"/>
      <c r="X42" s="659"/>
      <c r="Y42" s="659"/>
      <c r="Z42" s="659"/>
      <c r="AA42" s="659"/>
      <c r="AB42" s="659"/>
      <c r="AC42" s="659"/>
      <c r="AD42" s="659"/>
      <c r="AE42" s="659"/>
      <c r="AF42" s="659"/>
      <c r="AG42" s="659"/>
      <c r="AH42" s="659"/>
      <c r="AI42" s="659"/>
      <c r="AJ42" s="659"/>
      <c r="AK42" s="659"/>
      <c r="AL42" s="213"/>
      <c r="AM42" s="658" t="str">
        <f t="shared" si="0"/>
        <v/>
      </c>
      <c r="AN42" s="658"/>
      <c r="AO42" s="659"/>
      <c r="AP42" s="659"/>
      <c r="AQ42" s="659"/>
      <c r="AR42" s="659"/>
      <c r="AS42" s="659"/>
      <c r="AT42" s="659"/>
      <c r="AU42" s="659"/>
      <c r="AV42" s="659"/>
      <c r="AW42" s="659"/>
      <c r="AX42" s="659"/>
      <c r="AY42" s="659"/>
      <c r="AZ42" s="659"/>
      <c r="BA42" s="659"/>
      <c r="BB42" s="659"/>
      <c r="BC42" s="659"/>
      <c r="BD42" s="213"/>
      <c r="BE42" s="658" t="str">
        <f t="shared" si="1"/>
        <v/>
      </c>
      <c r="BF42" s="658"/>
      <c r="BG42" s="659"/>
      <c r="BH42" s="659"/>
      <c r="BI42" s="659"/>
      <c r="BJ42" s="659"/>
      <c r="BK42" s="659"/>
      <c r="BL42" s="659"/>
      <c r="BM42" s="659"/>
      <c r="BN42" s="659"/>
      <c r="BO42" s="659"/>
      <c r="BP42" s="659"/>
      <c r="BQ42" s="659"/>
      <c r="BR42" s="659"/>
      <c r="BS42" s="659"/>
      <c r="BT42" s="659"/>
      <c r="BU42" s="659"/>
      <c r="BV42" s="213"/>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3"/>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0"/>
      <c r="DG42" s="660" t="str">
        <f>IF('各会計、関係団体の財政状況及び健全化判断比率'!BR15="","",'各会計、関係団体の財政状況及び健全化判断比率'!BR15)</f>
        <v/>
      </c>
      <c r="DH42" s="660"/>
      <c r="DI42" s="217"/>
      <c r="DJ42" s="185"/>
      <c r="DK42" s="185"/>
      <c r="DL42" s="185"/>
      <c r="DM42" s="185"/>
      <c r="DN42" s="185"/>
      <c r="DO42" s="185"/>
    </row>
    <row r="43" spans="1:119" ht="32.25" customHeight="1" x14ac:dyDescent="0.15">
      <c r="A43" s="185"/>
      <c r="B43" s="212"/>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3"/>
      <c r="U43" s="658" t="str">
        <f t="shared" si="4"/>
        <v/>
      </c>
      <c r="V43" s="658"/>
      <c r="W43" s="659"/>
      <c r="X43" s="659"/>
      <c r="Y43" s="659"/>
      <c r="Z43" s="659"/>
      <c r="AA43" s="659"/>
      <c r="AB43" s="659"/>
      <c r="AC43" s="659"/>
      <c r="AD43" s="659"/>
      <c r="AE43" s="659"/>
      <c r="AF43" s="659"/>
      <c r="AG43" s="659"/>
      <c r="AH43" s="659"/>
      <c r="AI43" s="659"/>
      <c r="AJ43" s="659"/>
      <c r="AK43" s="659"/>
      <c r="AL43" s="213"/>
      <c r="AM43" s="658" t="str">
        <f t="shared" si="0"/>
        <v/>
      </c>
      <c r="AN43" s="658"/>
      <c r="AO43" s="659"/>
      <c r="AP43" s="659"/>
      <c r="AQ43" s="659"/>
      <c r="AR43" s="659"/>
      <c r="AS43" s="659"/>
      <c r="AT43" s="659"/>
      <c r="AU43" s="659"/>
      <c r="AV43" s="659"/>
      <c r="AW43" s="659"/>
      <c r="AX43" s="659"/>
      <c r="AY43" s="659"/>
      <c r="AZ43" s="659"/>
      <c r="BA43" s="659"/>
      <c r="BB43" s="659"/>
      <c r="BC43" s="659"/>
      <c r="BD43" s="213"/>
      <c r="BE43" s="658" t="str">
        <f t="shared" si="1"/>
        <v/>
      </c>
      <c r="BF43" s="658"/>
      <c r="BG43" s="659"/>
      <c r="BH43" s="659"/>
      <c r="BI43" s="659"/>
      <c r="BJ43" s="659"/>
      <c r="BK43" s="659"/>
      <c r="BL43" s="659"/>
      <c r="BM43" s="659"/>
      <c r="BN43" s="659"/>
      <c r="BO43" s="659"/>
      <c r="BP43" s="659"/>
      <c r="BQ43" s="659"/>
      <c r="BR43" s="659"/>
      <c r="BS43" s="659"/>
      <c r="BT43" s="659"/>
      <c r="BU43" s="659"/>
      <c r="BV43" s="213"/>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3"/>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0"/>
      <c r="DG43" s="660" t="str">
        <f>IF('各会計、関係団体の財政状況及び健全化判断比率'!BR16="","",'各会計、関係団体の財政状況及び健全化判断比率'!BR16)</f>
        <v/>
      </c>
      <c r="DH43" s="660"/>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sheetData>
  <sheetProtection algorithmName="SHA-512" hashValue="6QPT67bbBsUAqhVKMYhcOPiXdmXkQgcihqy2bQM9OYsnSUO7XDZoBUx/LNA7vBTcq7FF2VOdP2YfIwaFXNCPzg==" saltValue="DCiLm8PwvMfziqT2vreg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C34" sqref="C34:E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1" t="s">
        <v>566</v>
      </c>
      <c r="D34" s="1251"/>
      <c r="E34" s="1252"/>
      <c r="F34" s="32">
        <v>3.86</v>
      </c>
      <c r="G34" s="33">
        <v>4.46</v>
      </c>
      <c r="H34" s="33">
        <v>4.8499999999999996</v>
      </c>
      <c r="I34" s="33">
        <v>5.32</v>
      </c>
      <c r="J34" s="34">
        <v>5.52</v>
      </c>
      <c r="K34" s="22"/>
      <c r="L34" s="22"/>
      <c r="M34" s="22"/>
      <c r="N34" s="22"/>
      <c r="O34" s="22"/>
      <c r="P34" s="22"/>
    </row>
    <row r="35" spans="1:16" ht="39" customHeight="1" x14ac:dyDescent="0.15">
      <c r="A35" s="22"/>
      <c r="B35" s="35"/>
      <c r="C35" s="1245" t="s">
        <v>567</v>
      </c>
      <c r="D35" s="1246"/>
      <c r="E35" s="1247"/>
      <c r="F35" s="36">
        <v>3.11</v>
      </c>
      <c r="G35" s="37">
        <v>2.94</v>
      </c>
      <c r="H35" s="37">
        <v>4.18</v>
      </c>
      <c r="I35" s="37">
        <v>3.12</v>
      </c>
      <c r="J35" s="38">
        <v>3</v>
      </c>
      <c r="K35" s="22"/>
      <c r="L35" s="22"/>
      <c r="M35" s="22"/>
      <c r="N35" s="22"/>
      <c r="O35" s="22"/>
      <c r="P35" s="22"/>
    </row>
    <row r="36" spans="1:16" ht="39" customHeight="1" x14ac:dyDescent="0.15">
      <c r="A36" s="22"/>
      <c r="B36" s="35"/>
      <c r="C36" s="1245" t="s">
        <v>568</v>
      </c>
      <c r="D36" s="1246"/>
      <c r="E36" s="1247"/>
      <c r="F36" s="36">
        <v>0.01</v>
      </c>
      <c r="G36" s="37">
        <v>0.01</v>
      </c>
      <c r="H36" s="37">
        <v>0.33</v>
      </c>
      <c r="I36" s="37">
        <v>0.61</v>
      </c>
      <c r="J36" s="38">
        <v>0.61</v>
      </c>
      <c r="K36" s="22"/>
      <c r="L36" s="22"/>
      <c r="M36" s="22"/>
      <c r="N36" s="22"/>
      <c r="O36" s="22"/>
      <c r="P36" s="22"/>
    </row>
    <row r="37" spans="1:16" ht="39" customHeight="1" x14ac:dyDescent="0.15">
      <c r="A37" s="22"/>
      <c r="B37" s="35"/>
      <c r="C37" s="1245" t="s">
        <v>569</v>
      </c>
      <c r="D37" s="1246"/>
      <c r="E37" s="1247"/>
      <c r="F37" s="36">
        <v>0.42</v>
      </c>
      <c r="G37" s="37">
        <v>0.23</v>
      </c>
      <c r="H37" s="37">
        <v>0.26</v>
      </c>
      <c r="I37" s="37">
        <v>0.28999999999999998</v>
      </c>
      <c r="J37" s="38">
        <v>0.16</v>
      </c>
      <c r="K37" s="22"/>
      <c r="L37" s="22"/>
      <c r="M37" s="22"/>
      <c r="N37" s="22"/>
      <c r="O37" s="22"/>
      <c r="P37" s="22"/>
    </row>
    <row r="38" spans="1:16" ht="39" customHeight="1" x14ac:dyDescent="0.15">
      <c r="A38" s="22"/>
      <c r="B38" s="35"/>
      <c r="C38" s="1245" t="s">
        <v>570</v>
      </c>
      <c r="D38" s="1246"/>
      <c r="E38" s="1247"/>
      <c r="F38" s="36">
        <v>0.03</v>
      </c>
      <c r="G38" s="37">
        <v>0.04</v>
      </c>
      <c r="H38" s="37">
        <v>0.03</v>
      </c>
      <c r="I38" s="37">
        <v>0.03</v>
      </c>
      <c r="J38" s="38">
        <v>0.03</v>
      </c>
      <c r="K38" s="22"/>
      <c r="L38" s="22"/>
      <c r="M38" s="22"/>
      <c r="N38" s="22"/>
      <c r="O38" s="22"/>
      <c r="P38" s="22"/>
    </row>
    <row r="39" spans="1:16" ht="39" customHeight="1" x14ac:dyDescent="0.15">
      <c r="A39" s="22"/>
      <c r="B39" s="35"/>
      <c r="C39" s="1245" t="s">
        <v>571</v>
      </c>
      <c r="D39" s="1246"/>
      <c r="E39" s="1247"/>
      <c r="F39" s="36">
        <v>0.02</v>
      </c>
      <c r="G39" s="37">
        <v>0.03</v>
      </c>
      <c r="H39" s="37">
        <v>0.02</v>
      </c>
      <c r="I39" s="37">
        <v>0.03</v>
      </c>
      <c r="J39" s="38">
        <v>0.02</v>
      </c>
      <c r="K39" s="22"/>
      <c r="L39" s="22"/>
      <c r="M39" s="22"/>
      <c r="N39" s="22"/>
      <c r="O39" s="22"/>
      <c r="P39" s="22"/>
    </row>
    <row r="40" spans="1:16" ht="39" customHeight="1" x14ac:dyDescent="0.15">
      <c r="A40" s="22"/>
      <c r="B40" s="35"/>
      <c r="C40" s="1245" t="s">
        <v>572</v>
      </c>
      <c r="D40" s="1246"/>
      <c r="E40" s="1247"/>
      <c r="F40" s="36">
        <v>0.01</v>
      </c>
      <c r="G40" s="37">
        <v>0.01</v>
      </c>
      <c r="H40" s="37">
        <v>0.01</v>
      </c>
      <c r="I40" s="37">
        <v>0.01</v>
      </c>
      <c r="J40" s="38">
        <v>0.01</v>
      </c>
      <c r="K40" s="22"/>
      <c r="L40" s="22"/>
      <c r="M40" s="22"/>
      <c r="N40" s="22"/>
      <c r="O40" s="22"/>
      <c r="P40" s="22"/>
    </row>
    <row r="41" spans="1:16" ht="39" customHeight="1" x14ac:dyDescent="0.15">
      <c r="A41" s="22"/>
      <c r="B41" s="35"/>
      <c r="C41" s="1245" t="s">
        <v>573</v>
      </c>
      <c r="D41" s="1246"/>
      <c r="E41" s="1247"/>
      <c r="F41" s="36">
        <v>0</v>
      </c>
      <c r="G41" s="37">
        <v>0</v>
      </c>
      <c r="H41" s="37">
        <v>0.01</v>
      </c>
      <c r="I41" s="37">
        <v>0</v>
      </c>
      <c r="J41" s="38">
        <v>0</v>
      </c>
      <c r="K41" s="22"/>
      <c r="L41" s="22"/>
      <c r="M41" s="22"/>
      <c r="N41" s="22"/>
      <c r="O41" s="22"/>
      <c r="P41" s="22"/>
    </row>
    <row r="42" spans="1:16" ht="39" customHeight="1" x14ac:dyDescent="0.15">
      <c r="A42" s="22"/>
      <c r="B42" s="39"/>
      <c r="C42" s="1245" t="s">
        <v>574</v>
      </c>
      <c r="D42" s="1246"/>
      <c r="E42" s="1247"/>
      <c r="F42" s="36" t="s">
        <v>517</v>
      </c>
      <c r="G42" s="37" t="s">
        <v>517</v>
      </c>
      <c r="H42" s="37" t="s">
        <v>517</v>
      </c>
      <c r="I42" s="37" t="s">
        <v>517</v>
      </c>
      <c r="J42" s="38" t="s">
        <v>517</v>
      </c>
      <c r="K42" s="22"/>
      <c r="L42" s="22"/>
      <c r="M42" s="22"/>
      <c r="N42" s="22"/>
      <c r="O42" s="22"/>
      <c r="P42" s="22"/>
    </row>
    <row r="43" spans="1:16" ht="39" customHeight="1" thickBot="1" x14ac:dyDescent="0.2">
      <c r="A43" s="22"/>
      <c r="B43" s="40"/>
      <c r="C43" s="1248" t="s">
        <v>575</v>
      </c>
      <c r="D43" s="1249"/>
      <c r="E43" s="12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ywrO7hO1lxr9gCjFZf+ym0jwJbF6pWEjbFR+PbWYW143X6+b6u/5f+8JgFqLYtRX+POQ+LBFmz9Ac2dEkgjg==" saltValue="N9xNQV6QEnQXzOakC4nF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428</v>
      </c>
      <c r="L45" s="60">
        <v>445</v>
      </c>
      <c r="M45" s="60">
        <v>416</v>
      </c>
      <c r="N45" s="60">
        <v>367</v>
      </c>
      <c r="O45" s="61">
        <v>395</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517</v>
      </c>
      <c r="L46" s="64" t="s">
        <v>517</v>
      </c>
      <c r="M46" s="64" t="s">
        <v>517</v>
      </c>
      <c r="N46" s="64" t="s">
        <v>517</v>
      </c>
      <c r="O46" s="65" t="s">
        <v>517</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517</v>
      </c>
      <c r="L47" s="64" t="s">
        <v>517</v>
      </c>
      <c r="M47" s="64" t="s">
        <v>517</v>
      </c>
      <c r="N47" s="64" t="s">
        <v>517</v>
      </c>
      <c r="O47" s="65" t="s">
        <v>517</v>
      </c>
      <c r="P47" s="48"/>
      <c r="Q47" s="48"/>
      <c r="R47" s="48"/>
      <c r="S47" s="48"/>
      <c r="T47" s="48"/>
      <c r="U47" s="48"/>
    </row>
    <row r="48" spans="1:21" ht="30.75" customHeight="1" x14ac:dyDescent="0.15">
      <c r="A48" s="48"/>
      <c r="B48" s="1255"/>
      <c r="C48" s="1256"/>
      <c r="D48" s="62"/>
      <c r="E48" s="1261" t="s">
        <v>15</v>
      </c>
      <c r="F48" s="1261"/>
      <c r="G48" s="1261"/>
      <c r="H48" s="1261"/>
      <c r="I48" s="1261"/>
      <c r="J48" s="1262"/>
      <c r="K48" s="63">
        <v>34</v>
      </c>
      <c r="L48" s="64">
        <v>45</v>
      </c>
      <c r="M48" s="64">
        <v>47</v>
      </c>
      <c r="N48" s="64">
        <v>52</v>
      </c>
      <c r="O48" s="65">
        <v>53</v>
      </c>
      <c r="P48" s="48"/>
      <c r="Q48" s="48"/>
      <c r="R48" s="48"/>
      <c r="S48" s="48"/>
      <c r="T48" s="48"/>
      <c r="U48" s="48"/>
    </row>
    <row r="49" spans="1:21" ht="30.75" customHeight="1" x14ac:dyDescent="0.15">
      <c r="A49" s="48"/>
      <c r="B49" s="1255"/>
      <c r="C49" s="1256"/>
      <c r="D49" s="62"/>
      <c r="E49" s="1261" t="s">
        <v>16</v>
      </c>
      <c r="F49" s="1261"/>
      <c r="G49" s="1261"/>
      <c r="H49" s="1261"/>
      <c r="I49" s="1261"/>
      <c r="J49" s="1262"/>
      <c r="K49" s="63">
        <v>11</v>
      </c>
      <c r="L49" s="64">
        <v>11</v>
      </c>
      <c r="M49" s="64">
        <v>2</v>
      </c>
      <c r="N49" s="64">
        <v>2</v>
      </c>
      <c r="O49" s="65">
        <v>2</v>
      </c>
      <c r="P49" s="48"/>
      <c r="Q49" s="48"/>
      <c r="R49" s="48"/>
      <c r="S49" s="48"/>
      <c r="T49" s="48"/>
      <c r="U49" s="48"/>
    </row>
    <row r="50" spans="1:21" ht="30.75" customHeight="1" x14ac:dyDescent="0.15">
      <c r="A50" s="48"/>
      <c r="B50" s="1255"/>
      <c r="C50" s="1256"/>
      <c r="D50" s="62"/>
      <c r="E50" s="1261" t="s">
        <v>17</v>
      </c>
      <c r="F50" s="1261"/>
      <c r="G50" s="1261"/>
      <c r="H50" s="1261"/>
      <c r="I50" s="1261"/>
      <c r="J50" s="1262"/>
      <c r="K50" s="63">
        <v>5</v>
      </c>
      <c r="L50" s="64">
        <v>3</v>
      </c>
      <c r="M50" s="64">
        <v>1</v>
      </c>
      <c r="N50" s="64">
        <v>2</v>
      </c>
      <c r="O50" s="65">
        <v>10</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0</v>
      </c>
      <c r="M51" s="64">
        <v>1</v>
      </c>
      <c r="N51" s="64">
        <v>0</v>
      </c>
      <c r="O51" s="65">
        <v>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356</v>
      </c>
      <c r="L52" s="64">
        <v>365</v>
      </c>
      <c r="M52" s="64">
        <v>327</v>
      </c>
      <c r="N52" s="64">
        <v>292</v>
      </c>
      <c r="O52" s="65">
        <v>308</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122</v>
      </c>
      <c r="L53" s="69">
        <v>139</v>
      </c>
      <c r="M53" s="69">
        <v>140</v>
      </c>
      <c r="N53" s="69">
        <v>131</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9" t="s">
        <v>25</v>
      </c>
      <c r="C57" s="1270"/>
      <c r="D57" s="1273" t="s">
        <v>26</v>
      </c>
      <c r="E57" s="1274"/>
      <c r="F57" s="1274"/>
      <c r="G57" s="1274"/>
      <c r="H57" s="1274"/>
      <c r="I57" s="1274"/>
      <c r="J57" s="1275"/>
      <c r="K57" s="387" t="s">
        <v>598</v>
      </c>
      <c r="L57" s="83" t="s">
        <v>598</v>
      </c>
      <c r="M57" s="83" t="s">
        <v>598</v>
      </c>
      <c r="N57" s="83" t="s">
        <v>598</v>
      </c>
      <c r="O57" s="84" t="s">
        <v>598</v>
      </c>
    </row>
    <row r="58" spans="1:21" ht="31.5" customHeight="1" thickBot="1" x14ac:dyDescent="0.2">
      <c r="B58" s="1271"/>
      <c r="C58" s="1272"/>
      <c r="D58" s="1276" t="s">
        <v>27</v>
      </c>
      <c r="E58" s="1277"/>
      <c r="F58" s="1277"/>
      <c r="G58" s="1277"/>
      <c r="H58" s="1277"/>
      <c r="I58" s="1277"/>
      <c r="J58" s="1278"/>
      <c r="K58" s="85" t="s">
        <v>598</v>
      </c>
      <c r="L58" s="86" t="s">
        <v>598</v>
      </c>
      <c r="M58" s="86" t="s">
        <v>598</v>
      </c>
      <c r="N58" s="86" t="s">
        <v>598</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J1oRDxas+dtbRpiKOgZ+1SCY5y5osB40lZlaEbHQZVauNXLDLYDMyz8r5CwRW+BIFLRESdGDR3Txv2/H7m/Cw==" saltValue="LQ5xnsCU6UpAOvb8oPLH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E41" sqref="E41:H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9" t="s">
        <v>30</v>
      </c>
      <c r="C41" s="1280"/>
      <c r="D41" s="101"/>
      <c r="E41" s="1285" t="s">
        <v>31</v>
      </c>
      <c r="F41" s="1285"/>
      <c r="G41" s="1285"/>
      <c r="H41" s="1286"/>
      <c r="I41" s="102">
        <v>3895</v>
      </c>
      <c r="J41" s="103">
        <v>4223</v>
      </c>
      <c r="K41" s="103">
        <v>4378</v>
      </c>
      <c r="L41" s="103">
        <v>4885</v>
      </c>
      <c r="M41" s="104">
        <v>4885</v>
      </c>
    </row>
    <row r="42" spans="2:13" ht="27.75" customHeight="1" x14ac:dyDescent="0.15">
      <c r="B42" s="1281"/>
      <c r="C42" s="1282"/>
      <c r="D42" s="105"/>
      <c r="E42" s="1287" t="s">
        <v>32</v>
      </c>
      <c r="F42" s="1287"/>
      <c r="G42" s="1287"/>
      <c r="H42" s="1288"/>
      <c r="I42" s="106">
        <v>3</v>
      </c>
      <c r="J42" s="107">
        <v>1</v>
      </c>
      <c r="K42" s="107">
        <v>9</v>
      </c>
      <c r="L42" s="107">
        <v>38</v>
      </c>
      <c r="M42" s="108">
        <v>31</v>
      </c>
    </row>
    <row r="43" spans="2:13" ht="27.75" customHeight="1" x14ac:dyDescent="0.15">
      <c r="B43" s="1281"/>
      <c r="C43" s="1282"/>
      <c r="D43" s="105"/>
      <c r="E43" s="1287" t="s">
        <v>33</v>
      </c>
      <c r="F43" s="1287"/>
      <c r="G43" s="1287"/>
      <c r="H43" s="1288"/>
      <c r="I43" s="106">
        <v>445</v>
      </c>
      <c r="J43" s="107">
        <v>519</v>
      </c>
      <c r="K43" s="107">
        <v>548</v>
      </c>
      <c r="L43" s="107">
        <v>587</v>
      </c>
      <c r="M43" s="108">
        <v>581</v>
      </c>
    </row>
    <row r="44" spans="2:13" ht="27.75" customHeight="1" x14ac:dyDescent="0.15">
      <c r="B44" s="1281"/>
      <c r="C44" s="1282"/>
      <c r="D44" s="105"/>
      <c r="E44" s="1287" t="s">
        <v>34</v>
      </c>
      <c r="F44" s="1287"/>
      <c r="G44" s="1287"/>
      <c r="H44" s="1288"/>
      <c r="I44" s="106">
        <v>26</v>
      </c>
      <c r="J44" s="107">
        <v>16</v>
      </c>
      <c r="K44" s="107">
        <v>14</v>
      </c>
      <c r="L44" s="107">
        <v>12</v>
      </c>
      <c r="M44" s="108">
        <v>10</v>
      </c>
    </row>
    <row r="45" spans="2:13" ht="27.75" customHeight="1" x14ac:dyDescent="0.15">
      <c r="B45" s="1281"/>
      <c r="C45" s="1282"/>
      <c r="D45" s="105"/>
      <c r="E45" s="1287" t="s">
        <v>35</v>
      </c>
      <c r="F45" s="1287"/>
      <c r="G45" s="1287"/>
      <c r="H45" s="1288"/>
      <c r="I45" s="106">
        <v>336</v>
      </c>
      <c r="J45" s="107">
        <v>301</v>
      </c>
      <c r="K45" s="107">
        <v>282</v>
      </c>
      <c r="L45" s="107">
        <v>256</v>
      </c>
      <c r="M45" s="108">
        <v>248</v>
      </c>
    </row>
    <row r="46" spans="2:13" ht="27.75" customHeight="1" x14ac:dyDescent="0.15">
      <c r="B46" s="1281"/>
      <c r="C46" s="1282"/>
      <c r="D46" s="109"/>
      <c r="E46" s="1287" t="s">
        <v>36</v>
      </c>
      <c r="F46" s="1287"/>
      <c r="G46" s="1287"/>
      <c r="H46" s="1288"/>
      <c r="I46" s="106">
        <v>31</v>
      </c>
      <c r="J46" s="107">
        <v>24</v>
      </c>
      <c r="K46" s="107">
        <v>16</v>
      </c>
      <c r="L46" s="107">
        <v>8</v>
      </c>
      <c r="M46" s="108">
        <v>0</v>
      </c>
    </row>
    <row r="47" spans="2:13" ht="27.75" customHeight="1" x14ac:dyDescent="0.15">
      <c r="B47" s="1281"/>
      <c r="C47" s="1282"/>
      <c r="D47" s="110"/>
      <c r="E47" s="1289" t="s">
        <v>37</v>
      </c>
      <c r="F47" s="1290"/>
      <c r="G47" s="1290"/>
      <c r="H47" s="1291"/>
      <c r="I47" s="106" t="s">
        <v>517</v>
      </c>
      <c r="J47" s="107" t="s">
        <v>517</v>
      </c>
      <c r="K47" s="107" t="s">
        <v>517</v>
      </c>
      <c r="L47" s="107" t="s">
        <v>517</v>
      </c>
      <c r="M47" s="108" t="s">
        <v>517</v>
      </c>
    </row>
    <row r="48" spans="2:13" ht="27.75" customHeight="1" x14ac:dyDescent="0.15">
      <c r="B48" s="1281"/>
      <c r="C48" s="1282"/>
      <c r="D48" s="105"/>
      <c r="E48" s="1287" t="s">
        <v>38</v>
      </c>
      <c r="F48" s="1287"/>
      <c r="G48" s="1287"/>
      <c r="H48" s="1288"/>
      <c r="I48" s="106" t="s">
        <v>517</v>
      </c>
      <c r="J48" s="107" t="s">
        <v>517</v>
      </c>
      <c r="K48" s="107" t="s">
        <v>517</v>
      </c>
      <c r="L48" s="107" t="s">
        <v>517</v>
      </c>
      <c r="M48" s="108" t="s">
        <v>517</v>
      </c>
    </row>
    <row r="49" spans="2:13" ht="27.75" customHeight="1" x14ac:dyDescent="0.15">
      <c r="B49" s="1283"/>
      <c r="C49" s="1284"/>
      <c r="D49" s="105"/>
      <c r="E49" s="1287" t="s">
        <v>39</v>
      </c>
      <c r="F49" s="1287"/>
      <c r="G49" s="1287"/>
      <c r="H49" s="1288"/>
      <c r="I49" s="106" t="s">
        <v>517</v>
      </c>
      <c r="J49" s="107" t="s">
        <v>517</v>
      </c>
      <c r="K49" s="107" t="s">
        <v>517</v>
      </c>
      <c r="L49" s="107" t="s">
        <v>517</v>
      </c>
      <c r="M49" s="108" t="s">
        <v>517</v>
      </c>
    </row>
    <row r="50" spans="2:13" ht="27.75" customHeight="1" x14ac:dyDescent="0.15">
      <c r="B50" s="1292" t="s">
        <v>40</v>
      </c>
      <c r="C50" s="1293"/>
      <c r="D50" s="111"/>
      <c r="E50" s="1287" t="s">
        <v>41</v>
      </c>
      <c r="F50" s="1287"/>
      <c r="G50" s="1287"/>
      <c r="H50" s="1288"/>
      <c r="I50" s="106">
        <v>1670</v>
      </c>
      <c r="J50" s="107">
        <v>1437</v>
      </c>
      <c r="K50" s="107">
        <v>1359</v>
      </c>
      <c r="L50" s="107">
        <v>1526</v>
      </c>
      <c r="M50" s="108">
        <v>1835</v>
      </c>
    </row>
    <row r="51" spans="2:13" ht="27.75" customHeight="1" x14ac:dyDescent="0.15">
      <c r="B51" s="1281"/>
      <c r="C51" s="1282"/>
      <c r="D51" s="105"/>
      <c r="E51" s="1287" t="s">
        <v>42</v>
      </c>
      <c r="F51" s="1287"/>
      <c r="G51" s="1287"/>
      <c r="H51" s="1288"/>
      <c r="I51" s="106">
        <v>678</v>
      </c>
      <c r="J51" s="107">
        <v>658</v>
      </c>
      <c r="K51" s="107">
        <v>615</v>
      </c>
      <c r="L51" s="107">
        <v>639</v>
      </c>
      <c r="M51" s="108">
        <v>559</v>
      </c>
    </row>
    <row r="52" spans="2:13" ht="27.75" customHeight="1" x14ac:dyDescent="0.15">
      <c r="B52" s="1283"/>
      <c r="C52" s="1284"/>
      <c r="D52" s="105"/>
      <c r="E52" s="1287" t="s">
        <v>43</v>
      </c>
      <c r="F52" s="1287"/>
      <c r="G52" s="1287"/>
      <c r="H52" s="1288"/>
      <c r="I52" s="106">
        <v>2695</v>
      </c>
      <c r="J52" s="107">
        <v>2966</v>
      </c>
      <c r="K52" s="107">
        <v>3126</v>
      </c>
      <c r="L52" s="107">
        <v>3489</v>
      </c>
      <c r="M52" s="108">
        <v>3537</v>
      </c>
    </row>
    <row r="53" spans="2:13" ht="27.75" customHeight="1" thickBot="1" x14ac:dyDescent="0.2">
      <c r="B53" s="1294" t="s">
        <v>44</v>
      </c>
      <c r="C53" s="1295"/>
      <c r="D53" s="112"/>
      <c r="E53" s="1296" t="s">
        <v>45</v>
      </c>
      <c r="F53" s="1296"/>
      <c r="G53" s="1296"/>
      <c r="H53" s="1297"/>
      <c r="I53" s="113">
        <v>-307</v>
      </c>
      <c r="J53" s="114">
        <v>24</v>
      </c>
      <c r="K53" s="114">
        <v>146</v>
      </c>
      <c r="L53" s="114">
        <v>131</v>
      </c>
      <c r="M53" s="115">
        <v>-175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kAlX/yTvbpsRfvisoQpUjMtbV148l67lzn89UcCms2qut2p9DYkBqDyCHF45bImh1EDlXuvBPIRWJjW5nyapQ==" saltValue="NptZTMgQQMc7mkUDF9w0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306" t="s">
        <v>48</v>
      </c>
      <c r="D55" s="1306"/>
      <c r="E55" s="1307"/>
      <c r="F55" s="127">
        <v>481</v>
      </c>
      <c r="G55" s="127">
        <v>485</v>
      </c>
      <c r="H55" s="128">
        <v>485</v>
      </c>
    </row>
    <row r="56" spans="2:8" ht="52.5" customHeight="1" x14ac:dyDescent="0.15">
      <c r="B56" s="129"/>
      <c r="C56" s="1308" t="s">
        <v>49</v>
      </c>
      <c r="D56" s="1308"/>
      <c r="E56" s="1309"/>
      <c r="F56" s="130">
        <v>121</v>
      </c>
      <c r="G56" s="130">
        <v>232</v>
      </c>
      <c r="H56" s="131">
        <v>286</v>
      </c>
    </row>
    <row r="57" spans="2:8" ht="53.25" customHeight="1" x14ac:dyDescent="0.15">
      <c r="B57" s="129"/>
      <c r="C57" s="1310" t="s">
        <v>50</v>
      </c>
      <c r="D57" s="1310"/>
      <c r="E57" s="1311"/>
      <c r="F57" s="132">
        <v>710</v>
      </c>
      <c r="G57" s="132">
        <v>756</v>
      </c>
      <c r="H57" s="133">
        <v>1009</v>
      </c>
    </row>
    <row r="58" spans="2:8" ht="45.75" customHeight="1" x14ac:dyDescent="0.15">
      <c r="B58" s="134"/>
      <c r="C58" s="1298" t="s">
        <v>590</v>
      </c>
      <c r="D58" s="1299"/>
      <c r="E58" s="1300"/>
      <c r="F58" s="135">
        <v>265</v>
      </c>
      <c r="G58" s="135">
        <v>401</v>
      </c>
      <c r="H58" s="136">
        <v>609</v>
      </c>
    </row>
    <row r="59" spans="2:8" ht="45.75" customHeight="1" x14ac:dyDescent="0.15">
      <c r="B59" s="134"/>
      <c r="C59" s="1298" t="s">
        <v>591</v>
      </c>
      <c r="D59" s="1299"/>
      <c r="E59" s="1300"/>
      <c r="F59" s="135">
        <v>302</v>
      </c>
      <c r="G59" s="135">
        <v>212</v>
      </c>
      <c r="H59" s="136">
        <v>250</v>
      </c>
    </row>
    <row r="60" spans="2:8" ht="45.75" customHeight="1" x14ac:dyDescent="0.15">
      <c r="B60" s="134"/>
      <c r="C60" s="1298" t="s">
        <v>592</v>
      </c>
      <c r="D60" s="1299"/>
      <c r="E60" s="1300"/>
      <c r="F60" s="135">
        <v>58</v>
      </c>
      <c r="G60" s="135">
        <v>56</v>
      </c>
      <c r="H60" s="136">
        <v>55</v>
      </c>
    </row>
    <row r="61" spans="2:8" ht="45.75" customHeight="1" x14ac:dyDescent="0.15">
      <c r="B61" s="134"/>
      <c r="C61" s="1298" t="s">
        <v>593</v>
      </c>
      <c r="D61" s="1299"/>
      <c r="E61" s="1300"/>
      <c r="F61" s="135">
        <v>32</v>
      </c>
      <c r="G61" s="135">
        <v>36</v>
      </c>
      <c r="H61" s="136">
        <v>45</v>
      </c>
    </row>
    <row r="62" spans="2:8" ht="45.75" customHeight="1" thickBot="1" x14ac:dyDescent="0.2">
      <c r="B62" s="137"/>
      <c r="C62" s="1301" t="s">
        <v>594</v>
      </c>
      <c r="D62" s="1302"/>
      <c r="E62" s="1303"/>
      <c r="F62" s="138">
        <v>13</v>
      </c>
      <c r="G62" s="138">
        <v>13</v>
      </c>
      <c r="H62" s="139">
        <v>13</v>
      </c>
    </row>
    <row r="63" spans="2:8" ht="52.5" customHeight="1" thickBot="1" x14ac:dyDescent="0.2">
      <c r="B63" s="140"/>
      <c r="C63" s="1304" t="s">
        <v>51</v>
      </c>
      <c r="D63" s="1304"/>
      <c r="E63" s="1305"/>
      <c r="F63" s="141">
        <v>1312</v>
      </c>
      <c r="G63" s="141">
        <v>1473</v>
      </c>
      <c r="H63" s="142">
        <v>1781</v>
      </c>
    </row>
    <row r="64" spans="2:8" ht="15" customHeight="1" x14ac:dyDescent="0.15"/>
  </sheetData>
  <sheetProtection algorithmName="SHA-512" hashValue="AkLonRsLDliDN1wAVChTqoKvEeR5Q0wkP7E36d936P7umF5NASss2D29z5ScKxhgTFMzglD0wNkGWulEE9bI0w==" saltValue="CtvegQgzzTTEhlvYBojn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9A884-DFE7-4848-A01A-687B944B1987}">
  <dimension ref="A1:WZM160"/>
  <sheetViews>
    <sheetView workbookViewId="0">
      <selection activeCell="BR13" sqref="BR13"/>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1"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2"/>
      <c r="H50" s="1312"/>
      <c r="I50" s="1312"/>
      <c r="J50" s="1312"/>
      <c r="K50" s="407"/>
      <c r="L50" s="407"/>
      <c r="M50" s="408"/>
      <c r="N50" s="408"/>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x14ac:dyDescent="0.15">
      <c r="B51" s="397"/>
      <c r="G51" s="1329"/>
      <c r="H51" s="1329"/>
      <c r="I51" s="1330"/>
      <c r="J51" s="1330"/>
      <c r="K51" s="1328"/>
      <c r="L51" s="1328"/>
      <c r="M51" s="1328"/>
      <c r="N51" s="1328"/>
      <c r="AM51" s="406"/>
      <c r="AN51" s="1318" t="s">
        <v>604</v>
      </c>
      <c r="AO51" s="1318"/>
      <c r="AP51" s="1318"/>
      <c r="AQ51" s="1318"/>
      <c r="AR51" s="1318"/>
      <c r="AS51" s="1318"/>
      <c r="AT51" s="1318"/>
      <c r="AU51" s="1318"/>
      <c r="AV51" s="1318"/>
      <c r="AW51" s="1318"/>
      <c r="AX51" s="1318"/>
      <c r="AY51" s="1318"/>
      <c r="AZ51" s="1318"/>
      <c r="BA51" s="1318"/>
      <c r="BB51" s="1318" t="s">
        <v>605</v>
      </c>
      <c r="BC51" s="1318"/>
      <c r="BD51" s="1318"/>
      <c r="BE51" s="1318"/>
      <c r="BF51" s="1318"/>
      <c r="BG51" s="1318"/>
      <c r="BH51" s="1318"/>
      <c r="BI51" s="1318"/>
      <c r="BJ51" s="1318"/>
      <c r="BK51" s="1318"/>
      <c r="BL51" s="1318"/>
      <c r="BM51" s="1318"/>
      <c r="BN51" s="1318"/>
      <c r="BO51" s="1318"/>
      <c r="BP51" s="1317"/>
      <c r="BQ51" s="1317"/>
      <c r="BR51" s="1317"/>
      <c r="BS51" s="1317"/>
      <c r="BT51" s="1317"/>
      <c r="BU51" s="1317"/>
      <c r="BV51" s="1317"/>
      <c r="BW51" s="1317"/>
      <c r="BX51" s="1317">
        <v>1.7</v>
      </c>
      <c r="BY51" s="1317"/>
      <c r="BZ51" s="1317"/>
      <c r="CA51" s="1317"/>
      <c r="CB51" s="1317"/>
      <c r="CC51" s="1317"/>
      <c r="CD51" s="1317"/>
      <c r="CE51" s="1317"/>
      <c r="CF51" s="1317">
        <v>10.7</v>
      </c>
      <c r="CG51" s="1317"/>
      <c r="CH51" s="1317"/>
      <c r="CI51" s="1317"/>
      <c r="CJ51" s="1317"/>
      <c r="CK51" s="1317"/>
      <c r="CL51" s="1317"/>
      <c r="CM51" s="1317"/>
      <c r="CN51" s="1317">
        <v>9.6</v>
      </c>
      <c r="CO51" s="1317"/>
      <c r="CP51" s="1317"/>
      <c r="CQ51" s="1317"/>
      <c r="CR51" s="1317"/>
      <c r="CS51" s="1317"/>
      <c r="CT51" s="1317"/>
      <c r="CU51" s="1317"/>
      <c r="CV51" s="1317"/>
      <c r="CW51" s="1317"/>
      <c r="CX51" s="1317"/>
      <c r="CY51" s="1317"/>
      <c r="CZ51" s="1317"/>
      <c r="DA51" s="1317"/>
      <c r="DB51" s="1317"/>
      <c r="DC51" s="1317"/>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5"/>
      <c r="B53" s="397"/>
      <c r="G53" s="1329"/>
      <c r="H53" s="1329"/>
      <c r="I53" s="1312"/>
      <c r="J53" s="1312"/>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606</v>
      </c>
      <c r="BC53" s="1318"/>
      <c r="BD53" s="1318"/>
      <c r="BE53" s="1318"/>
      <c r="BF53" s="1318"/>
      <c r="BG53" s="1318"/>
      <c r="BH53" s="1318"/>
      <c r="BI53" s="1318"/>
      <c r="BJ53" s="1318"/>
      <c r="BK53" s="1318"/>
      <c r="BL53" s="1318"/>
      <c r="BM53" s="1318"/>
      <c r="BN53" s="1318"/>
      <c r="BO53" s="1318"/>
      <c r="BP53" s="1317">
        <v>61.8</v>
      </c>
      <c r="BQ53" s="1317"/>
      <c r="BR53" s="1317"/>
      <c r="BS53" s="1317"/>
      <c r="BT53" s="1317"/>
      <c r="BU53" s="1317"/>
      <c r="BV53" s="1317"/>
      <c r="BW53" s="1317"/>
      <c r="BX53" s="1317">
        <v>61.4</v>
      </c>
      <c r="BY53" s="1317"/>
      <c r="BZ53" s="1317"/>
      <c r="CA53" s="1317"/>
      <c r="CB53" s="1317"/>
      <c r="CC53" s="1317"/>
      <c r="CD53" s="1317"/>
      <c r="CE53" s="1317"/>
      <c r="CF53" s="1317">
        <v>62.2</v>
      </c>
      <c r="CG53" s="1317"/>
      <c r="CH53" s="1317"/>
      <c r="CI53" s="1317"/>
      <c r="CJ53" s="1317"/>
      <c r="CK53" s="1317"/>
      <c r="CL53" s="1317"/>
      <c r="CM53" s="1317"/>
      <c r="CN53" s="1317">
        <v>60.3</v>
      </c>
      <c r="CO53" s="1317"/>
      <c r="CP53" s="1317"/>
      <c r="CQ53" s="1317"/>
      <c r="CR53" s="1317"/>
      <c r="CS53" s="1317"/>
      <c r="CT53" s="1317"/>
      <c r="CU53" s="1317"/>
      <c r="CV53" s="1317">
        <v>62.1</v>
      </c>
      <c r="CW53" s="1317"/>
      <c r="CX53" s="1317"/>
      <c r="CY53" s="1317"/>
      <c r="CZ53" s="1317"/>
      <c r="DA53" s="1317"/>
      <c r="DB53" s="1317"/>
      <c r="DC53" s="1317"/>
    </row>
    <row r="54" spans="1:109" x14ac:dyDescent="0.15">
      <c r="A54" s="405"/>
      <c r="B54" s="397"/>
      <c r="G54" s="1329"/>
      <c r="H54" s="1329"/>
      <c r="I54" s="1312"/>
      <c r="J54" s="1312"/>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5"/>
      <c r="B55" s="397"/>
      <c r="G55" s="1312"/>
      <c r="H55" s="1312"/>
      <c r="I55" s="1312"/>
      <c r="J55" s="1312"/>
      <c r="K55" s="1328"/>
      <c r="L55" s="1328"/>
      <c r="M55" s="1328"/>
      <c r="N55" s="1328"/>
      <c r="AN55" s="1316" t="s">
        <v>607</v>
      </c>
      <c r="AO55" s="1316"/>
      <c r="AP55" s="1316"/>
      <c r="AQ55" s="1316"/>
      <c r="AR55" s="1316"/>
      <c r="AS55" s="1316"/>
      <c r="AT55" s="1316"/>
      <c r="AU55" s="1316"/>
      <c r="AV55" s="1316"/>
      <c r="AW55" s="1316"/>
      <c r="AX55" s="1316"/>
      <c r="AY55" s="1316"/>
      <c r="AZ55" s="1316"/>
      <c r="BA55" s="1316"/>
      <c r="BB55" s="1318" t="s">
        <v>605</v>
      </c>
      <c r="BC55" s="1318"/>
      <c r="BD55" s="1318"/>
      <c r="BE55" s="1318"/>
      <c r="BF55" s="1318"/>
      <c r="BG55" s="1318"/>
      <c r="BH55" s="1318"/>
      <c r="BI55" s="1318"/>
      <c r="BJ55" s="1318"/>
      <c r="BK55" s="1318"/>
      <c r="BL55" s="1318"/>
      <c r="BM55" s="1318"/>
      <c r="BN55" s="1318"/>
      <c r="BO55" s="1318"/>
      <c r="BP55" s="1317">
        <v>0</v>
      </c>
      <c r="BQ55" s="1317"/>
      <c r="BR55" s="1317"/>
      <c r="BS55" s="1317"/>
      <c r="BT55" s="1317"/>
      <c r="BU55" s="1317"/>
      <c r="BV55" s="1317"/>
      <c r="BW55" s="1317"/>
      <c r="BX55" s="1317">
        <v>0</v>
      </c>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0</v>
      </c>
      <c r="CW55" s="1317"/>
      <c r="CX55" s="1317"/>
      <c r="CY55" s="1317"/>
      <c r="CZ55" s="1317"/>
      <c r="DA55" s="1317"/>
      <c r="DB55" s="1317"/>
      <c r="DC55" s="1317"/>
    </row>
    <row r="56" spans="1:109" x14ac:dyDescent="0.15">
      <c r="A56" s="405"/>
      <c r="B56" s="397"/>
      <c r="G56" s="1312"/>
      <c r="H56" s="1312"/>
      <c r="I56" s="1312"/>
      <c r="J56" s="1312"/>
      <c r="K56" s="1328"/>
      <c r="L56" s="1328"/>
      <c r="M56" s="1328"/>
      <c r="N56" s="1328"/>
      <c r="AN56" s="1316"/>
      <c r="AO56" s="1316"/>
      <c r="AP56" s="1316"/>
      <c r="AQ56" s="1316"/>
      <c r="AR56" s="1316"/>
      <c r="AS56" s="1316"/>
      <c r="AT56" s="1316"/>
      <c r="AU56" s="1316"/>
      <c r="AV56" s="1316"/>
      <c r="AW56" s="1316"/>
      <c r="AX56" s="1316"/>
      <c r="AY56" s="1316"/>
      <c r="AZ56" s="1316"/>
      <c r="BA56" s="1316"/>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x14ac:dyDescent="0.15">
      <c r="B57" s="409"/>
      <c r="G57" s="1312"/>
      <c r="H57" s="1312"/>
      <c r="I57" s="1331"/>
      <c r="J57" s="1331"/>
      <c r="K57" s="1328"/>
      <c r="L57" s="1328"/>
      <c r="M57" s="1328"/>
      <c r="N57" s="1328"/>
      <c r="AM57" s="390"/>
      <c r="AN57" s="1316"/>
      <c r="AO57" s="1316"/>
      <c r="AP57" s="1316"/>
      <c r="AQ57" s="1316"/>
      <c r="AR57" s="1316"/>
      <c r="AS57" s="1316"/>
      <c r="AT57" s="1316"/>
      <c r="AU57" s="1316"/>
      <c r="AV57" s="1316"/>
      <c r="AW57" s="1316"/>
      <c r="AX57" s="1316"/>
      <c r="AY57" s="1316"/>
      <c r="AZ57" s="1316"/>
      <c r="BA57" s="1316"/>
      <c r="BB57" s="1318" t="s">
        <v>606</v>
      </c>
      <c r="BC57" s="1318"/>
      <c r="BD57" s="1318"/>
      <c r="BE57" s="1318"/>
      <c r="BF57" s="1318"/>
      <c r="BG57" s="1318"/>
      <c r="BH57" s="1318"/>
      <c r="BI57" s="1318"/>
      <c r="BJ57" s="1318"/>
      <c r="BK57" s="1318"/>
      <c r="BL57" s="1318"/>
      <c r="BM57" s="1318"/>
      <c r="BN57" s="1318"/>
      <c r="BO57" s="1318"/>
      <c r="BP57" s="1317">
        <v>56.3</v>
      </c>
      <c r="BQ57" s="1317"/>
      <c r="BR57" s="1317"/>
      <c r="BS57" s="1317"/>
      <c r="BT57" s="1317"/>
      <c r="BU57" s="1317"/>
      <c r="BV57" s="1317"/>
      <c r="BW57" s="1317"/>
      <c r="BX57" s="1317">
        <v>57.7</v>
      </c>
      <c r="BY57" s="1317"/>
      <c r="BZ57" s="1317"/>
      <c r="CA57" s="1317"/>
      <c r="CB57" s="1317"/>
      <c r="CC57" s="1317"/>
      <c r="CD57" s="1317"/>
      <c r="CE57" s="1317"/>
      <c r="CF57" s="1317">
        <v>58.9</v>
      </c>
      <c r="CG57" s="1317"/>
      <c r="CH57" s="1317"/>
      <c r="CI57" s="1317"/>
      <c r="CJ57" s="1317"/>
      <c r="CK57" s="1317"/>
      <c r="CL57" s="1317"/>
      <c r="CM57" s="1317"/>
      <c r="CN57" s="1317">
        <v>60</v>
      </c>
      <c r="CO57" s="1317"/>
      <c r="CP57" s="1317"/>
      <c r="CQ57" s="1317"/>
      <c r="CR57" s="1317"/>
      <c r="CS57" s="1317"/>
      <c r="CT57" s="1317"/>
      <c r="CU57" s="1317"/>
      <c r="CV57" s="1317">
        <v>60.9</v>
      </c>
      <c r="CW57" s="1317"/>
      <c r="CX57" s="1317"/>
      <c r="CY57" s="1317"/>
      <c r="CZ57" s="1317"/>
      <c r="DA57" s="1317"/>
      <c r="DB57" s="1317"/>
      <c r="DC57" s="1317"/>
      <c r="DD57" s="410"/>
      <c r="DE57" s="409"/>
    </row>
    <row r="58" spans="1:109" s="405" customFormat="1" x14ac:dyDescent="0.15">
      <c r="A58" s="390"/>
      <c r="B58" s="409"/>
      <c r="G58" s="1312"/>
      <c r="H58" s="1312"/>
      <c r="I58" s="1331"/>
      <c r="J58" s="1331"/>
      <c r="K58" s="1328"/>
      <c r="L58" s="1328"/>
      <c r="M58" s="1328"/>
      <c r="N58" s="1328"/>
      <c r="AM58" s="390"/>
      <c r="AN58" s="1316"/>
      <c r="AO58" s="1316"/>
      <c r="AP58" s="1316"/>
      <c r="AQ58" s="1316"/>
      <c r="AR58" s="1316"/>
      <c r="AS58" s="1316"/>
      <c r="AT58" s="1316"/>
      <c r="AU58" s="1316"/>
      <c r="AV58" s="1316"/>
      <c r="AW58" s="1316"/>
      <c r="AX58" s="1316"/>
      <c r="AY58" s="1316"/>
      <c r="AZ58" s="1316"/>
      <c r="BA58" s="1316"/>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2"/>
      <c r="H72" s="1312"/>
      <c r="I72" s="1312"/>
      <c r="J72" s="1312"/>
      <c r="K72" s="407"/>
      <c r="L72" s="407"/>
      <c r="M72" s="408"/>
      <c r="N72" s="408"/>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x14ac:dyDescent="0.15">
      <c r="B73" s="397"/>
      <c r="G73" s="1329"/>
      <c r="H73" s="1329"/>
      <c r="I73" s="1329"/>
      <c r="J73" s="1329"/>
      <c r="K73" s="1332"/>
      <c r="L73" s="1332"/>
      <c r="M73" s="1332"/>
      <c r="N73" s="1332"/>
      <c r="AM73" s="406"/>
      <c r="AN73" s="1318" t="s">
        <v>604</v>
      </c>
      <c r="AO73" s="1318"/>
      <c r="AP73" s="1318"/>
      <c r="AQ73" s="1318"/>
      <c r="AR73" s="1318"/>
      <c r="AS73" s="1318"/>
      <c r="AT73" s="1318"/>
      <c r="AU73" s="1318"/>
      <c r="AV73" s="1318"/>
      <c r="AW73" s="1318"/>
      <c r="AX73" s="1318"/>
      <c r="AY73" s="1318"/>
      <c r="AZ73" s="1318"/>
      <c r="BA73" s="1318"/>
      <c r="BB73" s="1318" t="s">
        <v>605</v>
      </c>
      <c r="BC73" s="1318"/>
      <c r="BD73" s="1318"/>
      <c r="BE73" s="1318"/>
      <c r="BF73" s="1318"/>
      <c r="BG73" s="1318"/>
      <c r="BH73" s="1318"/>
      <c r="BI73" s="1318"/>
      <c r="BJ73" s="1318"/>
      <c r="BK73" s="1318"/>
      <c r="BL73" s="1318"/>
      <c r="BM73" s="1318"/>
      <c r="BN73" s="1318"/>
      <c r="BO73" s="1318"/>
      <c r="BP73" s="1317"/>
      <c r="BQ73" s="1317"/>
      <c r="BR73" s="1317"/>
      <c r="BS73" s="1317"/>
      <c r="BT73" s="1317"/>
      <c r="BU73" s="1317"/>
      <c r="BV73" s="1317"/>
      <c r="BW73" s="1317"/>
      <c r="BX73" s="1317">
        <v>1.7</v>
      </c>
      <c r="BY73" s="1317"/>
      <c r="BZ73" s="1317"/>
      <c r="CA73" s="1317"/>
      <c r="CB73" s="1317"/>
      <c r="CC73" s="1317"/>
      <c r="CD73" s="1317"/>
      <c r="CE73" s="1317"/>
      <c r="CF73" s="1317">
        <v>10.7</v>
      </c>
      <c r="CG73" s="1317"/>
      <c r="CH73" s="1317"/>
      <c r="CI73" s="1317"/>
      <c r="CJ73" s="1317"/>
      <c r="CK73" s="1317"/>
      <c r="CL73" s="1317"/>
      <c r="CM73" s="1317"/>
      <c r="CN73" s="1317">
        <v>9.6</v>
      </c>
      <c r="CO73" s="1317"/>
      <c r="CP73" s="1317"/>
      <c r="CQ73" s="1317"/>
      <c r="CR73" s="1317"/>
      <c r="CS73" s="1317"/>
      <c r="CT73" s="1317"/>
      <c r="CU73" s="1317"/>
      <c r="CV73" s="1317"/>
      <c r="CW73" s="1317"/>
      <c r="CX73" s="1317"/>
      <c r="CY73" s="1317"/>
      <c r="CZ73" s="1317"/>
      <c r="DA73" s="1317"/>
      <c r="DB73" s="1317"/>
      <c r="DC73" s="1317"/>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7"/>
      <c r="G75" s="1329"/>
      <c r="H75" s="1329"/>
      <c r="I75" s="1312"/>
      <c r="J75" s="1312"/>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610</v>
      </c>
      <c r="BC75" s="1318"/>
      <c r="BD75" s="1318"/>
      <c r="BE75" s="1318"/>
      <c r="BF75" s="1318"/>
      <c r="BG75" s="1318"/>
      <c r="BH75" s="1318"/>
      <c r="BI75" s="1318"/>
      <c r="BJ75" s="1318"/>
      <c r="BK75" s="1318"/>
      <c r="BL75" s="1318"/>
      <c r="BM75" s="1318"/>
      <c r="BN75" s="1318"/>
      <c r="BO75" s="1318"/>
      <c r="BP75" s="1317">
        <v>8.4</v>
      </c>
      <c r="BQ75" s="1317"/>
      <c r="BR75" s="1317"/>
      <c r="BS75" s="1317"/>
      <c r="BT75" s="1317"/>
      <c r="BU75" s="1317"/>
      <c r="BV75" s="1317"/>
      <c r="BW75" s="1317"/>
      <c r="BX75" s="1317">
        <v>8.5</v>
      </c>
      <c r="BY75" s="1317"/>
      <c r="BZ75" s="1317"/>
      <c r="CA75" s="1317"/>
      <c r="CB75" s="1317"/>
      <c r="CC75" s="1317"/>
      <c r="CD75" s="1317"/>
      <c r="CE75" s="1317"/>
      <c r="CF75" s="1317">
        <v>9.5</v>
      </c>
      <c r="CG75" s="1317"/>
      <c r="CH75" s="1317"/>
      <c r="CI75" s="1317"/>
      <c r="CJ75" s="1317"/>
      <c r="CK75" s="1317"/>
      <c r="CL75" s="1317"/>
      <c r="CM75" s="1317"/>
      <c r="CN75" s="1317">
        <v>10</v>
      </c>
      <c r="CO75" s="1317"/>
      <c r="CP75" s="1317"/>
      <c r="CQ75" s="1317"/>
      <c r="CR75" s="1317"/>
      <c r="CS75" s="1317"/>
      <c r="CT75" s="1317"/>
      <c r="CU75" s="1317"/>
      <c r="CV75" s="1317">
        <v>10.199999999999999</v>
      </c>
      <c r="CW75" s="1317"/>
      <c r="CX75" s="1317"/>
      <c r="CY75" s="1317"/>
      <c r="CZ75" s="1317"/>
      <c r="DA75" s="1317"/>
      <c r="DB75" s="1317"/>
      <c r="DC75" s="1317"/>
    </row>
    <row r="76" spans="2:107" x14ac:dyDescent="0.15">
      <c r="B76" s="397"/>
      <c r="G76" s="1329"/>
      <c r="H76" s="1329"/>
      <c r="I76" s="1312"/>
      <c r="J76" s="1312"/>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7"/>
      <c r="G77" s="1312"/>
      <c r="H77" s="1312"/>
      <c r="I77" s="1312"/>
      <c r="J77" s="1312"/>
      <c r="K77" s="1332"/>
      <c r="L77" s="1332"/>
      <c r="M77" s="1332"/>
      <c r="N77" s="1332"/>
      <c r="AN77" s="1316" t="s">
        <v>607</v>
      </c>
      <c r="AO77" s="1316"/>
      <c r="AP77" s="1316"/>
      <c r="AQ77" s="1316"/>
      <c r="AR77" s="1316"/>
      <c r="AS77" s="1316"/>
      <c r="AT77" s="1316"/>
      <c r="AU77" s="1316"/>
      <c r="AV77" s="1316"/>
      <c r="AW77" s="1316"/>
      <c r="AX77" s="1316"/>
      <c r="AY77" s="1316"/>
      <c r="AZ77" s="1316"/>
      <c r="BA77" s="1316"/>
      <c r="BB77" s="1318" t="s">
        <v>605</v>
      </c>
      <c r="BC77" s="1318"/>
      <c r="BD77" s="1318"/>
      <c r="BE77" s="1318"/>
      <c r="BF77" s="1318"/>
      <c r="BG77" s="1318"/>
      <c r="BH77" s="1318"/>
      <c r="BI77" s="1318"/>
      <c r="BJ77" s="1318"/>
      <c r="BK77" s="1318"/>
      <c r="BL77" s="1318"/>
      <c r="BM77" s="1318"/>
      <c r="BN77" s="1318"/>
      <c r="BO77" s="1318"/>
      <c r="BP77" s="1317">
        <v>0</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0</v>
      </c>
      <c r="CW77" s="1317"/>
      <c r="CX77" s="1317"/>
      <c r="CY77" s="1317"/>
      <c r="CZ77" s="1317"/>
      <c r="DA77" s="1317"/>
      <c r="DB77" s="1317"/>
      <c r="DC77" s="1317"/>
    </row>
    <row r="78" spans="2:107" x14ac:dyDescent="0.15">
      <c r="B78" s="397"/>
      <c r="G78" s="1312"/>
      <c r="H78" s="1312"/>
      <c r="I78" s="1312"/>
      <c r="J78" s="1312"/>
      <c r="K78" s="1332"/>
      <c r="L78" s="1332"/>
      <c r="M78" s="1332"/>
      <c r="N78" s="1332"/>
      <c r="AN78" s="1316"/>
      <c r="AO78" s="1316"/>
      <c r="AP78" s="1316"/>
      <c r="AQ78" s="1316"/>
      <c r="AR78" s="1316"/>
      <c r="AS78" s="1316"/>
      <c r="AT78" s="1316"/>
      <c r="AU78" s="1316"/>
      <c r="AV78" s="1316"/>
      <c r="AW78" s="1316"/>
      <c r="AX78" s="1316"/>
      <c r="AY78" s="1316"/>
      <c r="AZ78" s="1316"/>
      <c r="BA78" s="1316"/>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7"/>
      <c r="G79" s="1312"/>
      <c r="H79" s="1312"/>
      <c r="I79" s="1331"/>
      <c r="J79" s="1331"/>
      <c r="K79" s="1333"/>
      <c r="L79" s="1333"/>
      <c r="M79" s="1333"/>
      <c r="N79" s="1333"/>
      <c r="AN79" s="1316"/>
      <c r="AO79" s="1316"/>
      <c r="AP79" s="1316"/>
      <c r="AQ79" s="1316"/>
      <c r="AR79" s="1316"/>
      <c r="AS79" s="1316"/>
      <c r="AT79" s="1316"/>
      <c r="AU79" s="1316"/>
      <c r="AV79" s="1316"/>
      <c r="AW79" s="1316"/>
      <c r="AX79" s="1316"/>
      <c r="AY79" s="1316"/>
      <c r="AZ79" s="1316"/>
      <c r="BA79" s="1316"/>
      <c r="BB79" s="1318" t="s">
        <v>610</v>
      </c>
      <c r="BC79" s="1318"/>
      <c r="BD79" s="1318"/>
      <c r="BE79" s="1318"/>
      <c r="BF79" s="1318"/>
      <c r="BG79" s="1318"/>
      <c r="BH79" s="1318"/>
      <c r="BI79" s="1318"/>
      <c r="BJ79" s="1318"/>
      <c r="BK79" s="1318"/>
      <c r="BL79" s="1318"/>
      <c r="BM79" s="1318"/>
      <c r="BN79" s="1318"/>
      <c r="BO79" s="1318"/>
      <c r="BP79" s="1317">
        <v>7.4</v>
      </c>
      <c r="BQ79" s="1317"/>
      <c r="BR79" s="1317"/>
      <c r="BS79" s="1317"/>
      <c r="BT79" s="1317"/>
      <c r="BU79" s="1317"/>
      <c r="BV79" s="1317"/>
      <c r="BW79" s="1317"/>
      <c r="BX79" s="1317">
        <v>7.1</v>
      </c>
      <c r="BY79" s="1317"/>
      <c r="BZ79" s="1317"/>
      <c r="CA79" s="1317"/>
      <c r="CB79" s="1317"/>
      <c r="CC79" s="1317"/>
      <c r="CD79" s="1317"/>
      <c r="CE79" s="1317"/>
      <c r="CF79" s="1317">
        <v>7.1</v>
      </c>
      <c r="CG79" s="1317"/>
      <c r="CH79" s="1317"/>
      <c r="CI79" s="1317"/>
      <c r="CJ79" s="1317"/>
      <c r="CK79" s="1317"/>
      <c r="CL79" s="1317"/>
      <c r="CM79" s="1317"/>
      <c r="CN79" s="1317">
        <v>7.3</v>
      </c>
      <c r="CO79" s="1317"/>
      <c r="CP79" s="1317"/>
      <c r="CQ79" s="1317"/>
      <c r="CR79" s="1317"/>
      <c r="CS79" s="1317"/>
      <c r="CT79" s="1317"/>
      <c r="CU79" s="1317"/>
      <c r="CV79" s="1317">
        <v>7.4</v>
      </c>
      <c r="CW79" s="1317"/>
      <c r="CX79" s="1317"/>
      <c r="CY79" s="1317"/>
      <c r="CZ79" s="1317"/>
      <c r="DA79" s="1317"/>
      <c r="DB79" s="1317"/>
      <c r="DC79" s="1317"/>
    </row>
    <row r="80" spans="2:107" x14ac:dyDescent="0.15">
      <c r="B80" s="397"/>
      <c r="G80" s="1312"/>
      <c r="H80" s="1312"/>
      <c r="I80" s="1331"/>
      <c r="J80" s="1331"/>
      <c r="K80" s="1333"/>
      <c r="L80" s="1333"/>
      <c r="M80" s="1333"/>
      <c r="N80" s="1333"/>
      <c r="AN80" s="1316"/>
      <c r="AO80" s="1316"/>
      <c r="AP80" s="1316"/>
      <c r="AQ80" s="1316"/>
      <c r="AR80" s="1316"/>
      <c r="AS80" s="1316"/>
      <c r="AT80" s="1316"/>
      <c r="AU80" s="1316"/>
      <c r="AV80" s="1316"/>
      <c r="AW80" s="1316"/>
      <c r="AX80" s="1316"/>
      <c r="AY80" s="1316"/>
      <c r="AZ80" s="1316"/>
      <c r="BA80" s="1316"/>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31B95-D7A1-4B04-9FDC-55C870495CFF}">
  <dimension ref="A1:DR125"/>
  <sheetViews>
    <sheetView workbookViewId="0">
      <selection sqref="A1:XFD10485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phoneticPr fontId="2"/>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F8C5E-49B8-4BDF-857A-66B92201862C}">
  <sheetPr>
    <pageSetUpPr fitToPage="1"/>
  </sheetPr>
  <dimension ref="A1:DR125"/>
  <sheetViews>
    <sheetView tabSelected="1" workbookViewId="0">
      <selection activeCell="BK77" sqref="BK7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phoneticPr fontId="2"/>
  <printOptions horizontalCentered="1"/>
  <pageMargins left="0" right="0" top="0.19685039370078741" bottom="0" header="0.39370078740157483" footer="0"/>
  <pageSetup paperSize="9" scale="37" orientation="landscape"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417714</v>
      </c>
      <c r="E3" s="161"/>
      <c r="F3" s="162">
        <v>291945</v>
      </c>
      <c r="G3" s="163"/>
      <c r="H3" s="164"/>
    </row>
    <row r="4" spans="1:8" x14ac:dyDescent="0.15">
      <c r="A4" s="165"/>
      <c r="B4" s="166"/>
      <c r="C4" s="167"/>
      <c r="D4" s="168">
        <v>230916</v>
      </c>
      <c r="E4" s="169"/>
      <c r="F4" s="170">
        <v>127651</v>
      </c>
      <c r="G4" s="171"/>
      <c r="H4" s="172"/>
    </row>
    <row r="5" spans="1:8" x14ac:dyDescent="0.15">
      <c r="A5" s="153" t="s">
        <v>550</v>
      </c>
      <c r="B5" s="158"/>
      <c r="C5" s="159"/>
      <c r="D5" s="160">
        <v>667118</v>
      </c>
      <c r="E5" s="161"/>
      <c r="F5" s="162">
        <v>291173</v>
      </c>
      <c r="G5" s="163"/>
      <c r="H5" s="164"/>
    </row>
    <row r="6" spans="1:8" x14ac:dyDescent="0.15">
      <c r="A6" s="165"/>
      <c r="B6" s="166"/>
      <c r="C6" s="167"/>
      <c r="D6" s="168">
        <v>565055</v>
      </c>
      <c r="E6" s="169"/>
      <c r="F6" s="170">
        <v>119071</v>
      </c>
      <c r="G6" s="171"/>
      <c r="H6" s="172"/>
    </row>
    <row r="7" spans="1:8" x14ac:dyDescent="0.15">
      <c r="A7" s="153" t="s">
        <v>551</v>
      </c>
      <c r="B7" s="158"/>
      <c r="C7" s="159"/>
      <c r="D7" s="160">
        <v>358347</v>
      </c>
      <c r="E7" s="161"/>
      <c r="F7" s="162">
        <v>271581</v>
      </c>
      <c r="G7" s="163"/>
      <c r="H7" s="164"/>
    </row>
    <row r="8" spans="1:8" x14ac:dyDescent="0.15">
      <c r="A8" s="165"/>
      <c r="B8" s="166"/>
      <c r="C8" s="167"/>
      <c r="D8" s="168">
        <v>300507</v>
      </c>
      <c r="E8" s="169"/>
      <c r="F8" s="170">
        <v>117844</v>
      </c>
      <c r="G8" s="171"/>
      <c r="H8" s="172"/>
    </row>
    <row r="9" spans="1:8" x14ac:dyDescent="0.15">
      <c r="A9" s="153" t="s">
        <v>552</v>
      </c>
      <c r="B9" s="158"/>
      <c r="C9" s="159"/>
      <c r="D9" s="160">
        <v>661852</v>
      </c>
      <c r="E9" s="161"/>
      <c r="F9" s="162">
        <v>268375</v>
      </c>
      <c r="G9" s="163"/>
      <c r="H9" s="164"/>
    </row>
    <row r="10" spans="1:8" x14ac:dyDescent="0.15">
      <c r="A10" s="165"/>
      <c r="B10" s="166"/>
      <c r="C10" s="167"/>
      <c r="D10" s="168">
        <v>474559</v>
      </c>
      <c r="E10" s="169"/>
      <c r="F10" s="170">
        <v>119602</v>
      </c>
      <c r="G10" s="171"/>
      <c r="H10" s="172"/>
    </row>
    <row r="11" spans="1:8" x14ac:dyDescent="0.15">
      <c r="A11" s="153" t="s">
        <v>553</v>
      </c>
      <c r="B11" s="158"/>
      <c r="C11" s="159"/>
      <c r="D11" s="160">
        <v>284677</v>
      </c>
      <c r="E11" s="161"/>
      <c r="F11" s="162">
        <v>301035</v>
      </c>
      <c r="G11" s="163"/>
      <c r="H11" s="164"/>
    </row>
    <row r="12" spans="1:8" x14ac:dyDescent="0.15">
      <c r="A12" s="165"/>
      <c r="B12" s="166"/>
      <c r="C12" s="173"/>
      <c r="D12" s="168">
        <v>241506</v>
      </c>
      <c r="E12" s="169"/>
      <c r="F12" s="170">
        <v>154376</v>
      </c>
      <c r="G12" s="171"/>
      <c r="H12" s="172"/>
    </row>
    <row r="13" spans="1:8" x14ac:dyDescent="0.15">
      <c r="A13" s="153"/>
      <c r="B13" s="158"/>
      <c r="C13" s="174"/>
      <c r="D13" s="175">
        <v>477942</v>
      </c>
      <c r="E13" s="176"/>
      <c r="F13" s="177">
        <v>284822</v>
      </c>
      <c r="G13" s="178"/>
      <c r="H13" s="164"/>
    </row>
    <row r="14" spans="1:8" x14ac:dyDescent="0.15">
      <c r="A14" s="165"/>
      <c r="B14" s="166"/>
      <c r="C14" s="167"/>
      <c r="D14" s="168">
        <v>362509</v>
      </c>
      <c r="E14" s="169"/>
      <c r="F14" s="170">
        <v>127709</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3.14</v>
      </c>
      <c r="C19" s="179">
        <f>ROUND(VALUE(SUBSTITUTE(実質収支比率等に係る経年分析!G$48,"▲","-")),2)</f>
        <v>2.98</v>
      </c>
      <c r="D19" s="179">
        <f>ROUND(VALUE(SUBSTITUTE(実質収支比率等に係る経年分析!H$48,"▲","-")),2)</f>
        <v>4.21</v>
      </c>
      <c r="E19" s="179">
        <f>ROUND(VALUE(SUBSTITUTE(実質収支比率等に係る経年分析!I$48,"▲","-")),2)</f>
        <v>3.16</v>
      </c>
      <c r="F19" s="179">
        <f>ROUND(VALUE(SUBSTITUTE(実質収支比率等に係る経年分析!J$48,"▲","-")),2)</f>
        <v>3.03</v>
      </c>
    </row>
    <row r="20" spans="1:11" x14ac:dyDescent="0.15">
      <c r="A20" s="179" t="s">
        <v>55</v>
      </c>
      <c r="B20" s="179">
        <f>ROUND(VALUE(SUBSTITUTE(実質収支比率等に係る経年分析!F$47,"▲","-")),2)</f>
        <v>53.57</v>
      </c>
      <c r="C20" s="179">
        <f>ROUND(VALUE(SUBSTITUTE(実質収支比率等に係る経年分析!G$47,"▲","-")),2)</f>
        <v>36.21</v>
      </c>
      <c r="D20" s="179">
        <f>ROUND(VALUE(SUBSTITUTE(実質収支比率等に係る経年分析!H$47,"▲","-")),2)</f>
        <v>29.54</v>
      </c>
      <c r="E20" s="179">
        <f>ROUND(VALUE(SUBSTITUTE(実質収支比率等に係る経年分析!I$47,"▲","-")),2)</f>
        <v>30.31</v>
      </c>
      <c r="F20" s="179">
        <f>ROUND(VALUE(SUBSTITUTE(実質収支比率等に係る経年分析!J$47,"▲","-")),2)</f>
        <v>28.93</v>
      </c>
    </row>
    <row r="21" spans="1:11" x14ac:dyDescent="0.15">
      <c r="A21" s="179" t="s">
        <v>56</v>
      </c>
      <c r="B21" s="179">
        <f>IF(ISNUMBER(VALUE(SUBSTITUTE(実質収支比率等に係る経年分析!F$49,"▲","-"))),ROUND(VALUE(SUBSTITUTE(実質収支比率等に係る経年分析!F$49,"▲","-")),2),NA())</f>
        <v>4.6100000000000003</v>
      </c>
      <c r="C21" s="179">
        <f>IF(ISNUMBER(VALUE(SUBSTITUTE(実質収支比率等に係る経年分析!G$49,"▲","-"))),ROUND(VALUE(SUBSTITUTE(実質収支比率等に係る経年分析!G$49,"▲","-")),2),NA())</f>
        <v>-19.18</v>
      </c>
      <c r="D21" s="179">
        <f>IF(ISNUMBER(VALUE(SUBSTITUTE(実質収支比率等に係る経年分析!H$49,"▲","-"))),ROUND(VALUE(SUBSTITUTE(実質収支比率等に係る経年分析!H$49,"▲","-")),2),NA())</f>
        <v>-7.4</v>
      </c>
      <c r="E21" s="179">
        <f>IF(ISNUMBER(VALUE(SUBSTITUTE(実質収支比率等に係る経年分析!I$49,"▲","-"))),ROUND(VALUE(SUBSTITUTE(実質収支比率等に係る経年分析!I$49,"▲","-")),2),NA())</f>
        <v>-0.87</v>
      </c>
      <c r="F21" s="179">
        <f>IF(ISNUMBER(VALUE(SUBSTITUTE(実質収支比率等に係る経年分析!J$49,"▲","-"))),ROUND(VALUE(SUBSTITUTE(実質収支比率等に係る経年分析!J$49,"▲","-")),2),NA())</f>
        <v>0.02</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農業集落排水事業及び個別排水処理事業特別会計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町立診療所事業特別会計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特別養護老人ホーム事業特別会計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0.16</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v>
      </c>
    </row>
    <row r="36" spans="1:16" x14ac:dyDescent="0.15">
      <c r="A36" s="180" t="str">
        <f>IF(連結実質赤字比率に係る赤字・黒字の構成分析!C$34="",NA(),連結実質赤字比率に係る赤字・黒字の構成分析!C$34)</f>
        <v>簡易水道事業会計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4.8499999999999996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5.52</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356</v>
      </c>
      <c r="E42" s="181"/>
      <c r="F42" s="181"/>
      <c r="G42" s="181">
        <f>'実質公債費比率（分子）の構造'!L$52</f>
        <v>365</v>
      </c>
      <c r="H42" s="181"/>
      <c r="I42" s="181"/>
      <c r="J42" s="181">
        <f>'実質公債費比率（分子）の構造'!M$52</f>
        <v>327</v>
      </c>
      <c r="K42" s="181"/>
      <c r="L42" s="181"/>
      <c r="M42" s="181">
        <f>'実質公債費比率（分子）の構造'!N$52</f>
        <v>292</v>
      </c>
      <c r="N42" s="181"/>
      <c r="O42" s="181"/>
      <c r="P42" s="181">
        <f>'実質公債費比率（分子）の構造'!O$52</f>
        <v>308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5</v>
      </c>
      <c r="C44" s="181"/>
      <c r="D44" s="181"/>
      <c r="E44" s="181">
        <f>'実質公債費比率（分子）の構造'!L$50</f>
        <v>3</v>
      </c>
      <c r="F44" s="181"/>
      <c r="G44" s="181"/>
      <c r="H44" s="181">
        <f>'実質公債費比率（分子）の構造'!M$50</f>
        <v>1</v>
      </c>
      <c r="I44" s="181"/>
      <c r="J44" s="181"/>
      <c r="K44" s="181">
        <f>'実質公債費比率（分子）の構造'!N$50</f>
        <v>2</v>
      </c>
      <c r="L44" s="181"/>
      <c r="M44" s="181"/>
      <c r="N44" s="181">
        <f>'実質公債費比率（分子）の構造'!O$50</f>
        <v>10</v>
      </c>
      <c r="O44" s="181"/>
      <c r="P44" s="181"/>
    </row>
    <row r="45" spans="1:16" x14ac:dyDescent="0.15">
      <c r="A45" s="181" t="s">
        <v>66</v>
      </c>
      <c r="B45" s="181">
        <f>'実質公債費比率（分子）の構造'!K$49</f>
        <v>11</v>
      </c>
      <c r="C45" s="181"/>
      <c r="D45" s="181"/>
      <c r="E45" s="181">
        <f>'実質公債費比率（分子）の構造'!L$49</f>
        <v>11</v>
      </c>
      <c r="F45" s="181"/>
      <c r="G45" s="181"/>
      <c r="H45" s="181">
        <f>'実質公債費比率（分子）の構造'!M$49</f>
        <v>2</v>
      </c>
      <c r="I45" s="181"/>
      <c r="J45" s="181"/>
      <c r="K45" s="181">
        <f>'実質公債費比率（分子）の構造'!N$49</f>
        <v>2</v>
      </c>
      <c r="L45" s="181"/>
      <c r="M45" s="181"/>
      <c r="N45" s="181">
        <f>'実質公債費比率（分子）の構造'!O$49</f>
        <v>2</v>
      </c>
      <c r="O45" s="181"/>
      <c r="P45" s="181"/>
    </row>
    <row r="46" spans="1:16" x14ac:dyDescent="0.15">
      <c r="A46" s="181" t="s">
        <v>67</v>
      </c>
      <c r="B46" s="181">
        <f>'実質公債費比率（分子）の構造'!K$48</f>
        <v>34</v>
      </c>
      <c r="C46" s="181"/>
      <c r="D46" s="181"/>
      <c r="E46" s="181">
        <f>'実質公債費比率（分子）の構造'!L$48</f>
        <v>45</v>
      </c>
      <c r="F46" s="181"/>
      <c r="G46" s="181"/>
      <c r="H46" s="181">
        <f>'実質公債費比率（分子）の構造'!M$48</f>
        <v>47</v>
      </c>
      <c r="I46" s="181"/>
      <c r="J46" s="181"/>
      <c r="K46" s="181">
        <f>'実質公債費比率（分子）の構造'!N$48</f>
        <v>52</v>
      </c>
      <c r="L46" s="181"/>
      <c r="M46" s="181"/>
      <c r="N46" s="181">
        <f>'実質公債費比率（分子）の構造'!O$48</f>
        <v>53</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428</v>
      </c>
      <c r="C49" s="181"/>
      <c r="D49" s="181"/>
      <c r="E49" s="181">
        <f>'実質公債費比率（分子）の構造'!L$45</f>
        <v>445</v>
      </c>
      <c r="F49" s="181"/>
      <c r="G49" s="181"/>
      <c r="H49" s="181">
        <f>'実質公債費比率（分子）の構造'!M$45</f>
        <v>416</v>
      </c>
      <c r="I49" s="181"/>
      <c r="J49" s="181"/>
      <c r="K49" s="181">
        <f>'実質公債費比率（分子）の構造'!N$45</f>
        <v>367</v>
      </c>
      <c r="L49" s="181"/>
      <c r="M49" s="181"/>
      <c r="N49" s="181">
        <f>'実質公債費比率（分子）の構造'!O$45</f>
        <v>395</v>
      </c>
      <c r="O49" s="181"/>
      <c r="P49" s="181"/>
    </row>
    <row r="50" spans="1:16" x14ac:dyDescent="0.15">
      <c r="A50" s="181" t="s">
        <v>70</v>
      </c>
      <c r="B50" s="181" t="e">
        <f>NA()</f>
        <v>#N/A</v>
      </c>
      <c r="C50" s="181">
        <f>IF(ISNUMBER('実質公債費比率（分子）の構造'!K$53),'実質公債費比率（分子）の構造'!K$53,NA())</f>
        <v>122</v>
      </c>
      <c r="D50" s="181" t="e">
        <f>NA()</f>
        <v>#N/A</v>
      </c>
      <c r="E50" s="181" t="e">
        <f>NA()</f>
        <v>#N/A</v>
      </c>
      <c r="F50" s="181">
        <f>IF(ISNUMBER('実質公債費比率（分子）の構造'!L$53),'実質公債費比率（分子）の構造'!L$53,NA())</f>
        <v>139</v>
      </c>
      <c r="G50" s="181" t="e">
        <f>NA()</f>
        <v>#N/A</v>
      </c>
      <c r="H50" s="181" t="e">
        <f>NA()</f>
        <v>#N/A</v>
      </c>
      <c r="I50" s="181">
        <f>IF(ISNUMBER('実質公債費比率（分子）の構造'!M$53),'実質公債費比率（分子）の構造'!M$53,NA())</f>
        <v>140</v>
      </c>
      <c r="J50" s="181" t="e">
        <f>NA()</f>
        <v>#N/A</v>
      </c>
      <c r="K50" s="181" t="e">
        <f>NA()</f>
        <v>#N/A</v>
      </c>
      <c r="L50" s="181">
        <f>IF(ISNUMBER('実質公債費比率（分子）の構造'!N$53),'実質公債費比率（分子）の構造'!N$53,NA())</f>
        <v>131</v>
      </c>
      <c r="M50" s="181" t="e">
        <f>NA()</f>
        <v>#N/A</v>
      </c>
      <c r="N50" s="181" t="e">
        <f>NA()</f>
        <v>#N/A</v>
      </c>
      <c r="O50" s="181">
        <f>IF(ISNUMBER('実質公債費比率（分子）の構造'!O$53),'実質公債費比率（分子）の構造'!O$53,NA())</f>
        <v>152</v>
      </c>
      <c r="P50" s="181" t="e">
        <f>NA()</f>
        <v>#N/A</v>
      </c>
    </row>
    <row r="53" spans="1:16" x14ac:dyDescent="0.15">
      <c r="A53" s="149" t="s">
        <v>71</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2695</v>
      </c>
      <c r="E56" s="180"/>
      <c r="F56" s="180"/>
      <c r="G56" s="180">
        <f>'将来負担比率（分子）の構造'!J$52</f>
        <v>2966</v>
      </c>
      <c r="H56" s="180"/>
      <c r="I56" s="180"/>
      <c r="J56" s="180">
        <f>'将来負担比率（分子）の構造'!K$52</f>
        <v>3126</v>
      </c>
      <c r="K56" s="180"/>
      <c r="L56" s="180"/>
      <c r="M56" s="180">
        <f>'将来負担比率（分子）の構造'!L$52</f>
        <v>3489</v>
      </c>
      <c r="N56" s="180"/>
      <c r="O56" s="180"/>
      <c r="P56" s="180">
        <f>'将来負担比率（分子）の構造'!M$52</f>
        <v>3537</v>
      </c>
    </row>
    <row r="57" spans="1:16" x14ac:dyDescent="0.15">
      <c r="A57" s="180" t="s">
        <v>42</v>
      </c>
      <c r="B57" s="180"/>
      <c r="C57" s="180"/>
      <c r="D57" s="180">
        <f>'将来負担比率（分子）の構造'!I$51</f>
        <v>678</v>
      </c>
      <c r="E57" s="180"/>
      <c r="F57" s="180"/>
      <c r="G57" s="180">
        <f>'将来負担比率（分子）の構造'!J$51</f>
        <v>658</v>
      </c>
      <c r="H57" s="180"/>
      <c r="I57" s="180"/>
      <c r="J57" s="180">
        <f>'将来負担比率（分子）の構造'!K$51</f>
        <v>615</v>
      </c>
      <c r="K57" s="180"/>
      <c r="L57" s="180"/>
      <c r="M57" s="180">
        <f>'将来負担比率（分子）の構造'!L$51</f>
        <v>639</v>
      </c>
      <c r="N57" s="180"/>
      <c r="O57" s="180"/>
      <c r="P57" s="180">
        <f>'将来負担比率（分子）の構造'!M$51</f>
        <v>559</v>
      </c>
    </row>
    <row r="58" spans="1:16" x14ac:dyDescent="0.15">
      <c r="A58" s="180" t="s">
        <v>41</v>
      </c>
      <c r="B58" s="180"/>
      <c r="C58" s="180"/>
      <c r="D58" s="180">
        <f>'将来負担比率（分子）の構造'!I$50</f>
        <v>1670</v>
      </c>
      <c r="E58" s="180"/>
      <c r="F58" s="180"/>
      <c r="G58" s="180">
        <f>'将来負担比率（分子）の構造'!J$50</f>
        <v>1437</v>
      </c>
      <c r="H58" s="180"/>
      <c r="I58" s="180"/>
      <c r="J58" s="180">
        <f>'将来負担比率（分子）の構造'!K$50</f>
        <v>1359</v>
      </c>
      <c r="K58" s="180"/>
      <c r="L58" s="180"/>
      <c r="M58" s="180">
        <f>'将来負担比率（分子）の構造'!L$50</f>
        <v>1526</v>
      </c>
      <c r="N58" s="180"/>
      <c r="O58" s="180"/>
      <c r="P58" s="180">
        <f>'将来負担比率（分子）の構造'!M$50</f>
        <v>1835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31</v>
      </c>
      <c r="C61" s="180"/>
      <c r="D61" s="180"/>
      <c r="E61" s="180">
        <f>'将来負担比率（分子）の構造'!J$46</f>
        <v>24</v>
      </c>
      <c r="F61" s="180"/>
      <c r="G61" s="180"/>
      <c r="H61" s="180">
        <f>'将来負担比率（分子）の構造'!K$46</f>
        <v>16</v>
      </c>
      <c r="I61" s="180"/>
      <c r="J61" s="180"/>
      <c r="K61" s="180">
        <f>'将来負担比率（分子）の構造'!L$46</f>
        <v>8</v>
      </c>
      <c r="L61" s="180"/>
      <c r="M61" s="180"/>
      <c r="N61" s="180">
        <f>'将来負担比率（分子）の構造'!M$46</f>
        <v>0</v>
      </c>
      <c r="O61" s="180"/>
      <c r="P61" s="180"/>
    </row>
    <row r="62" spans="1:16" x14ac:dyDescent="0.15">
      <c r="A62" s="180" t="s">
        <v>35</v>
      </c>
      <c r="B62" s="180">
        <f>'将来負担比率（分子）の構造'!I$45</f>
        <v>336</v>
      </c>
      <c r="C62" s="180"/>
      <c r="D62" s="180"/>
      <c r="E62" s="180">
        <f>'将来負担比率（分子）の構造'!J$45</f>
        <v>301</v>
      </c>
      <c r="F62" s="180"/>
      <c r="G62" s="180"/>
      <c r="H62" s="180">
        <f>'将来負担比率（分子）の構造'!K$45</f>
        <v>282</v>
      </c>
      <c r="I62" s="180"/>
      <c r="J62" s="180"/>
      <c r="K62" s="180">
        <f>'将来負担比率（分子）の構造'!L$45</f>
        <v>256</v>
      </c>
      <c r="L62" s="180"/>
      <c r="M62" s="180"/>
      <c r="N62" s="180">
        <f>'将来負担比率（分子）の構造'!M$45</f>
        <v>248</v>
      </c>
      <c r="O62" s="180"/>
      <c r="P62" s="180"/>
    </row>
    <row r="63" spans="1:16" x14ac:dyDescent="0.15">
      <c r="A63" s="180" t="s">
        <v>34</v>
      </c>
      <c r="B63" s="180">
        <f>'将来負担比率（分子）の構造'!I$44</f>
        <v>26</v>
      </c>
      <c r="C63" s="180"/>
      <c r="D63" s="180"/>
      <c r="E63" s="180">
        <f>'将来負担比率（分子）の構造'!J$44</f>
        <v>16</v>
      </c>
      <c r="F63" s="180"/>
      <c r="G63" s="180"/>
      <c r="H63" s="180">
        <f>'将来負担比率（分子）の構造'!K$44</f>
        <v>14</v>
      </c>
      <c r="I63" s="180"/>
      <c r="J63" s="180"/>
      <c r="K63" s="180">
        <f>'将来負担比率（分子）の構造'!L$44</f>
        <v>12</v>
      </c>
      <c r="L63" s="180"/>
      <c r="M63" s="180"/>
      <c r="N63" s="180">
        <f>'将来負担比率（分子）の構造'!M$44</f>
        <v>10</v>
      </c>
      <c r="O63" s="180"/>
      <c r="P63" s="180"/>
    </row>
    <row r="64" spans="1:16" x14ac:dyDescent="0.15">
      <c r="A64" s="180" t="s">
        <v>33</v>
      </c>
      <c r="B64" s="180">
        <f>'将来負担比率（分子）の構造'!I$43</f>
        <v>445</v>
      </c>
      <c r="C64" s="180"/>
      <c r="D64" s="180"/>
      <c r="E64" s="180">
        <f>'将来負担比率（分子）の構造'!J$43</f>
        <v>519</v>
      </c>
      <c r="F64" s="180"/>
      <c r="G64" s="180"/>
      <c r="H64" s="180">
        <f>'将来負担比率（分子）の構造'!K$43</f>
        <v>548</v>
      </c>
      <c r="I64" s="180"/>
      <c r="J64" s="180"/>
      <c r="K64" s="180">
        <f>'将来負担比率（分子）の構造'!L$43</f>
        <v>587</v>
      </c>
      <c r="L64" s="180"/>
      <c r="M64" s="180"/>
      <c r="N64" s="180">
        <f>'将来負担比率（分子）の構造'!M$43</f>
        <v>581</v>
      </c>
      <c r="O64" s="180"/>
      <c r="P64" s="180"/>
    </row>
    <row r="65" spans="1:16" x14ac:dyDescent="0.15">
      <c r="A65" s="180" t="s">
        <v>32</v>
      </c>
      <c r="B65" s="180">
        <f>'将来負担比率（分子）の構造'!I$42</f>
        <v>3</v>
      </c>
      <c r="C65" s="180"/>
      <c r="D65" s="180"/>
      <c r="E65" s="180">
        <f>'将来負担比率（分子）の構造'!J$42</f>
        <v>1</v>
      </c>
      <c r="F65" s="180"/>
      <c r="G65" s="180"/>
      <c r="H65" s="180">
        <f>'将来負担比率（分子）の構造'!K$42</f>
        <v>9</v>
      </c>
      <c r="I65" s="180"/>
      <c r="J65" s="180"/>
      <c r="K65" s="180">
        <f>'将来負担比率（分子）の構造'!L$42</f>
        <v>38</v>
      </c>
      <c r="L65" s="180"/>
      <c r="M65" s="180"/>
      <c r="N65" s="180">
        <f>'将来負担比率（分子）の構造'!M$42</f>
        <v>31</v>
      </c>
      <c r="O65" s="180"/>
      <c r="P65" s="180"/>
    </row>
    <row r="66" spans="1:16" x14ac:dyDescent="0.15">
      <c r="A66" s="180" t="s">
        <v>31</v>
      </c>
      <c r="B66" s="180">
        <f>'将来負担比率（分子）の構造'!I$41</f>
        <v>3895</v>
      </c>
      <c r="C66" s="180"/>
      <c r="D66" s="180"/>
      <c r="E66" s="180">
        <f>'将来負担比率（分子）の構造'!J$41</f>
        <v>4223</v>
      </c>
      <c r="F66" s="180"/>
      <c r="G66" s="180"/>
      <c r="H66" s="180">
        <f>'将来負担比率（分子）の構造'!K$41</f>
        <v>4378</v>
      </c>
      <c r="I66" s="180"/>
      <c r="J66" s="180"/>
      <c r="K66" s="180">
        <f>'将来負担比率（分子）の構造'!L$41</f>
        <v>4885</v>
      </c>
      <c r="L66" s="180"/>
      <c r="M66" s="180"/>
      <c r="N66" s="180">
        <f>'将来負担比率（分子）の構造'!M$41</f>
        <v>4885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24</v>
      </c>
      <c r="G67" s="180" t="e">
        <f>NA()</f>
        <v>#N/A</v>
      </c>
      <c r="H67" s="180" t="e">
        <f>NA()</f>
        <v>#N/A</v>
      </c>
      <c r="I67" s="180">
        <f>IF(ISNUMBER('将来負担比率（分子）の構造'!K$53), IF('将来負担比率（分子）の構造'!K$53 &lt; 0, 0, '将来負担比率（分子）の構造'!K$53), NA())</f>
        <v>146</v>
      </c>
      <c r="J67" s="180" t="e">
        <f>NA()</f>
        <v>#N/A</v>
      </c>
      <c r="K67" s="180" t="e">
        <f>NA()</f>
        <v>#N/A</v>
      </c>
      <c r="L67" s="180">
        <f>IF(ISNUMBER('将来負担比率（分子）の構造'!L$53), IF('将来負担比率（分子）の構造'!L$53 &lt; 0, 0, '将来負担比率（分子）の構造'!L$53), NA())</f>
        <v>131</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76</v>
      </c>
      <c r="B72" s="184">
        <f>基金残高に係る経年分析!F55</f>
        <v>481</v>
      </c>
      <c r="C72" s="184">
        <f>基金残高に係る経年分析!G55</f>
        <v>485</v>
      </c>
      <c r="D72" s="184">
        <f>基金残高に係る経年分析!H55</f>
        <v>485</v>
      </c>
    </row>
    <row r="73" spans="1:16" x14ac:dyDescent="0.15">
      <c r="A73" s="183" t="s">
        <v>77</v>
      </c>
      <c r="B73" s="184">
        <f>基金残高に係る経年分析!F56</f>
        <v>121</v>
      </c>
      <c r="C73" s="184">
        <f>基金残高に係る経年分析!G56</f>
        <v>232</v>
      </c>
      <c r="D73" s="184">
        <f>基金残高に係る経年分析!H56</f>
        <v>286</v>
      </c>
    </row>
    <row r="74" spans="1:16" x14ac:dyDescent="0.15">
      <c r="A74" s="183" t="s">
        <v>78</v>
      </c>
      <c r="B74" s="184">
        <f>基金残高に係る経年分析!F57</f>
        <v>710</v>
      </c>
      <c r="C74" s="184">
        <f>基金残高に係る経年分析!G57</f>
        <v>756</v>
      </c>
      <c r="D74" s="184">
        <f>基金残高に係る経年分析!H57</f>
        <v>1009</v>
      </c>
    </row>
  </sheetData>
  <sheetProtection algorithmName="SHA-512" hashValue="UyrNRCgKAodw6cw/uVJPSetJlYSZLP8apuDKodK70slOr5nKCf4roLkvMFc5D8/NB1e1rgndfWPySl5Z35Srow==" saltValue="4AN++7Ft9zPgeSXrWLBC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CR34" sqref="CR34:CY34"/>
    </sheetView>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61" t="s">
        <v>219</v>
      </c>
      <c r="DI1" s="662"/>
      <c r="DJ1" s="662"/>
      <c r="DK1" s="662"/>
      <c r="DL1" s="662"/>
      <c r="DM1" s="662"/>
      <c r="DN1" s="663"/>
      <c r="DO1" s="225"/>
      <c r="DP1" s="661" t="s">
        <v>220</v>
      </c>
      <c r="DQ1" s="662"/>
      <c r="DR1" s="662"/>
      <c r="DS1" s="662"/>
      <c r="DT1" s="662"/>
      <c r="DU1" s="662"/>
      <c r="DV1" s="662"/>
      <c r="DW1" s="662"/>
      <c r="DX1" s="662"/>
      <c r="DY1" s="662"/>
      <c r="DZ1" s="662"/>
      <c r="EA1" s="662"/>
      <c r="EB1" s="662"/>
      <c r="EC1" s="663"/>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64" t="s">
        <v>222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225</v>
      </c>
      <c r="S4" s="665"/>
      <c r="T4" s="665"/>
      <c r="U4" s="665"/>
      <c r="V4" s="665"/>
      <c r="W4" s="665"/>
      <c r="X4" s="665"/>
      <c r="Y4" s="666"/>
      <c r="Z4" s="664" t="s">
        <v>226</v>
      </c>
      <c r="AA4" s="665"/>
      <c r="AB4" s="665"/>
      <c r="AC4" s="666"/>
      <c r="AD4" s="664" t="s">
        <v>227</v>
      </c>
      <c r="AE4" s="665"/>
      <c r="AF4" s="665"/>
      <c r="AG4" s="665"/>
      <c r="AH4" s="665"/>
      <c r="AI4" s="665"/>
      <c r="AJ4" s="665"/>
      <c r="AK4" s="666"/>
      <c r="AL4" s="664" t="s">
        <v>226</v>
      </c>
      <c r="AM4" s="665"/>
      <c r="AN4" s="665"/>
      <c r="AO4" s="666"/>
      <c r="AP4" s="670" t="s">
        <v>228</v>
      </c>
      <c r="AQ4" s="670"/>
      <c r="AR4" s="670"/>
      <c r="AS4" s="670"/>
      <c r="AT4" s="670"/>
      <c r="AU4" s="670"/>
      <c r="AV4" s="670"/>
      <c r="AW4" s="670"/>
      <c r="AX4" s="670"/>
      <c r="AY4" s="670"/>
      <c r="AZ4" s="670"/>
      <c r="BA4" s="670"/>
      <c r="BB4" s="670"/>
      <c r="BC4" s="670"/>
      <c r="BD4" s="670"/>
      <c r="BE4" s="670"/>
      <c r="BF4" s="670"/>
      <c r="BG4" s="670" t="s">
        <v>229</v>
      </c>
      <c r="BH4" s="670"/>
      <c r="BI4" s="670"/>
      <c r="BJ4" s="670"/>
      <c r="BK4" s="670"/>
      <c r="BL4" s="670"/>
      <c r="BM4" s="670"/>
      <c r="BN4" s="670"/>
      <c r="BO4" s="670" t="s">
        <v>226</v>
      </c>
      <c r="BP4" s="670"/>
      <c r="BQ4" s="670"/>
      <c r="BR4" s="670"/>
      <c r="BS4" s="670" t="s">
        <v>230</v>
      </c>
      <c r="BT4" s="670"/>
      <c r="BU4" s="670"/>
      <c r="BV4" s="670"/>
      <c r="BW4" s="670"/>
      <c r="BX4" s="670"/>
      <c r="BY4" s="670"/>
      <c r="BZ4" s="670"/>
      <c r="CA4" s="670"/>
      <c r="CB4" s="670"/>
      <c r="CD4" s="667" t="s">
        <v>231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29" customFormat="1" ht="11.25" customHeight="1" x14ac:dyDescent="0.15">
      <c r="B5" s="671" t="s">
        <v>232</v>
      </c>
      <c r="C5" s="672"/>
      <c r="D5" s="672"/>
      <c r="E5" s="672"/>
      <c r="F5" s="672"/>
      <c r="G5" s="672"/>
      <c r="H5" s="672"/>
      <c r="I5" s="672"/>
      <c r="J5" s="672"/>
      <c r="K5" s="672"/>
      <c r="L5" s="672"/>
      <c r="M5" s="672"/>
      <c r="N5" s="672"/>
      <c r="O5" s="672"/>
      <c r="P5" s="672"/>
      <c r="Q5" s="673"/>
      <c r="R5" s="674">
        <v>181650</v>
      </c>
      <c r="S5" s="675"/>
      <c r="T5" s="675"/>
      <c r="U5" s="675"/>
      <c r="V5" s="675"/>
      <c r="W5" s="675"/>
      <c r="X5" s="675"/>
      <c r="Y5" s="676"/>
      <c r="Z5" s="677">
        <v>4.5</v>
      </c>
      <c r="AA5" s="677"/>
      <c r="AB5" s="677"/>
      <c r="AC5" s="677"/>
      <c r="AD5" s="678">
        <v>181650</v>
      </c>
      <c r="AE5" s="678"/>
      <c r="AF5" s="678"/>
      <c r="AG5" s="678"/>
      <c r="AH5" s="678"/>
      <c r="AI5" s="678"/>
      <c r="AJ5" s="678"/>
      <c r="AK5" s="678"/>
      <c r="AL5" s="679">
        <v>11</v>
      </c>
      <c r="AM5" s="680"/>
      <c r="AN5" s="680"/>
      <c r="AO5" s="681"/>
      <c r="AP5" s="671" t="s">
        <v>233</v>
      </c>
      <c r="AQ5" s="672"/>
      <c r="AR5" s="672"/>
      <c r="AS5" s="672"/>
      <c r="AT5" s="672"/>
      <c r="AU5" s="672"/>
      <c r="AV5" s="672"/>
      <c r="AW5" s="672"/>
      <c r="AX5" s="672"/>
      <c r="AY5" s="672"/>
      <c r="AZ5" s="672"/>
      <c r="BA5" s="672"/>
      <c r="BB5" s="672"/>
      <c r="BC5" s="672"/>
      <c r="BD5" s="672"/>
      <c r="BE5" s="672"/>
      <c r="BF5" s="673"/>
      <c r="BG5" s="685">
        <v>176327</v>
      </c>
      <c r="BH5" s="686"/>
      <c r="BI5" s="686"/>
      <c r="BJ5" s="686"/>
      <c r="BK5" s="686"/>
      <c r="BL5" s="686"/>
      <c r="BM5" s="686"/>
      <c r="BN5" s="687"/>
      <c r="BO5" s="688">
        <v>97.1</v>
      </c>
      <c r="BP5" s="688"/>
      <c r="BQ5" s="688"/>
      <c r="BR5" s="688"/>
      <c r="BS5" s="689">
        <v>3300</v>
      </c>
      <c r="BT5" s="689"/>
      <c r="BU5" s="689"/>
      <c r="BV5" s="689"/>
      <c r="BW5" s="689"/>
      <c r="BX5" s="689"/>
      <c r="BY5" s="689"/>
      <c r="BZ5" s="689"/>
      <c r="CA5" s="689"/>
      <c r="CB5" s="693"/>
      <c r="CD5" s="667" t="s">
        <v>228</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226</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x14ac:dyDescent="0.15">
      <c r="B6" s="682" t="s">
        <v>237</v>
      </c>
      <c r="C6" s="683"/>
      <c r="D6" s="683"/>
      <c r="E6" s="683"/>
      <c r="F6" s="683"/>
      <c r="G6" s="683"/>
      <c r="H6" s="683"/>
      <c r="I6" s="683"/>
      <c r="J6" s="683"/>
      <c r="K6" s="683"/>
      <c r="L6" s="683"/>
      <c r="M6" s="683"/>
      <c r="N6" s="683"/>
      <c r="O6" s="683"/>
      <c r="P6" s="683"/>
      <c r="Q6" s="684"/>
      <c r="R6" s="685">
        <v>42426</v>
      </c>
      <c r="S6" s="686"/>
      <c r="T6" s="686"/>
      <c r="U6" s="686"/>
      <c r="V6" s="686"/>
      <c r="W6" s="686"/>
      <c r="X6" s="686"/>
      <c r="Y6" s="687"/>
      <c r="Z6" s="688">
        <v>1.1000000000000001</v>
      </c>
      <c r="AA6" s="688"/>
      <c r="AB6" s="688"/>
      <c r="AC6" s="688"/>
      <c r="AD6" s="689">
        <v>42426</v>
      </c>
      <c r="AE6" s="689"/>
      <c r="AF6" s="689"/>
      <c r="AG6" s="689"/>
      <c r="AH6" s="689"/>
      <c r="AI6" s="689"/>
      <c r="AJ6" s="689"/>
      <c r="AK6" s="689"/>
      <c r="AL6" s="690">
        <v>2.6</v>
      </c>
      <c r="AM6" s="691"/>
      <c r="AN6" s="691"/>
      <c r="AO6" s="692"/>
      <c r="AP6" s="682" t="s">
        <v>238</v>
      </c>
      <c r="AQ6" s="683"/>
      <c r="AR6" s="683"/>
      <c r="AS6" s="683"/>
      <c r="AT6" s="683"/>
      <c r="AU6" s="683"/>
      <c r="AV6" s="683"/>
      <c r="AW6" s="683"/>
      <c r="AX6" s="683"/>
      <c r="AY6" s="683"/>
      <c r="AZ6" s="683"/>
      <c r="BA6" s="683"/>
      <c r="BB6" s="683"/>
      <c r="BC6" s="683"/>
      <c r="BD6" s="683"/>
      <c r="BE6" s="683"/>
      <c r="BF6" s="684"/>
      <c r="BG6" s="685">
        <v>176327</v>
      </c>
      <c r="BH6" s="686"/>
      <c r="BI6" s="686"/>
      <c r="BJ6" s="686"/>
      <c r="BK6" s="686"/>
      <c r="BL6" s="686"/>
      <c r="BM6" s="686"/>
      <c r="BN6" s="687"/>
      <c r="BO6" s="688">
        <v>97.1</v>
      </c>
      <c r="BP6" s="688"/>
      <c r="BQ6" s="688"/>
      <c r="BR6" s="688"/>
      <c r="BS6" s="689">
        <v>3300</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49727</v>
      </c>
      <c r="CS6" s="686"/>
      <c r="CT6" s="686"/>
      <c r="CU6" s="686"/>
      <c r="CV6" s="686"/>
      <c r="CW6" s="686"/>
      <c r="CX6" s="686"/>
      <c r="CY6" s="687"/>
      <c r="CZ6" s="679">
        <v>1.3</v>
      </c>
      <c r="DA6" s="680"/>
      <c r="DB6" s="680"/>
      <c r="DC6" s="699"/>
      <c r="DD6" s="694" t="s">
        <v>138</v>
      </c>
      <c r="DE6" s="686"/>
      <c r="DF6" s="686"/>
      <c r="DG6" s="686"/>
      <c r="DH6" s="686"/>
      <c r="DI6" s="686"/>
      <c r="DJ6" s="686"/>
      <c r="DK6" s="686"/>
      <c r="DL6" s="686"/>
      <c r="DM6" s="686"/>
      <c r="DN6" s="686"/>
      <c r="DO6" s="686"/>
      <c r="DP6" s="687"/>
      <c r="DQ6" s="694">
        <v>49727</v>
      </c>
      <c r="DR6" s="686"/>
      <c r="DS6" s="686"/>
      <c r="DT6" s="686"/>
      <c r="DU6" s="686"/>
      <c r="DV6" s="686"/>
      <c r="DW6" s="686"/>
      <c r="DX6" s="686"/>
      <c r="DY6" s="686"/>
      <c r="DZ6" s="686"/>
      <c r="EA6" s="686"/>
      <c r="EB6" s="686"/>
      <c r="EC6" s="695"/>
    </row>
    <row r="7" spans="2:143" ht="11.25" customHeight="1" x14ac:dyDescent="0.15">
      <c r="B7" s="682" t="s">
        <v>240</v>
      </c>
      <c r="C7" s="683"/>
      <c r="D7" s="683"/>
      <c r="E7" s="683"/>
      <c r="F7" s="683"/>
      <c r="G7" s="683"/>
      <c r="H7" s="683"/>
      <c r="I7" s="683"/>
      <c r="J7" s="683"/>
      <c r="K7" s="683"/>
      <c r="L7" s="683"/>
      <c r="M7" s="683"/>
      <c r="N7" s="683"/>
      <c r="O7" s="683"/>
      <c r="P7" s="683"/>
      <c r="Q7" s="684"/>
      <c r="R7" s="685">
        <v>159</v>
      </c>
      <c r="S7" s="686"/>
      <c r="T7" s="686"/>
      <c r="U7" s="686"/>
      <c r="V7" s="686"/>
      <c r="W7" s="686"/>
      <c r="X7" s="686"/>
      <c r="Y7" s="687"/>
      <c r="Z7" s="688">
        <v>0</v>
      </c>
      <c r="AA7" s="688"/>
      <c r="AB7" s="688"/>
      <c r="AC7" s="688"/>
      <c r="AD7" s="689">
        <v>159</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84241</v>
      </c>
      <c r="BH7" s="686"/>
      <c r="BI7" s="686"/>
      <c r="BJ7" s="686"/>
      <c r="BK7" s="686"/>
      <c r="BL7" s="686"/>
      <c r="BM7" s="686"/>
      <c r="BN7" s="687"/>
      <c r="BO7" s="688">
        <v>46.4</v>
      </c>
      <c r="BP7" s="688"/>
      <c r="BQ7" s="688"/>
      <c r="BR7" s="688"/>
      <c r="BS7" s="689">
        <v>3300</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1256778</v>
      </c>
      <c r="CS7" s="686"/>
      <c r="CT7" s="686"/>
      <c r="CU7" s="686"/>
      <c r="CV7" s="686"/>
      <c r="CW7" s="686"/>
      <c r="CX7" s="686"/>
      <c r="CY7" s="687"/>
      <c r="CZ7" s="688">
        <v>31.9</v>
      </c>
      <c r="DA7" s="688"/>
      <c r="DB7" s="688"/>
      <c r="DC7" s="688"/>
      <c r="DD7" s="694">
        <v>29253</v>
      </c>
      <c r="DE7" s="686"/>
      <c r="DF7" s="686"/>
      <c r="DG7" s="686"/>
      <c r="DH7" s="686"/>
      <c r="DI7" s="686"/>
      <c r="DJ7" s="686"/>
      <c r="DK7" s="686"/>
      <c r="DL7" s="686"/>
      <c r="DM7" s="686"/>
      <c r="DN7" s="686"/>
      <c r="DO7" s="686"/>
      <c r="DP7" s="687"/>
      <c r="DQ7" s="694">
        <v>1018052</v>
      </c>
      <c r="DR7" s="686"/>
      <c r="DS7" s="686"/>
      <c r="DT7" s="686"/>
      <c r="DU7" s="686"/>
      <c r="DV7" s="686"/>
      <c r="DW7" s="686"/>
      <c r="DX7" s="686"/>
      <c r="DY7" s="686"/>
      <c r="DZ7" s="686"/>
      <c r="EA7" s="686"/>
      <c r="EB7" s="686"/>
      <c r="EC7" s="695"/>
    </row>
    <row r="8" spans="2:143" ht="11.25" customHeight="1" x14ac:dyDescent="0.15">
      <c r="B8" s="682" t="s">
        <v>243</v>
      </c>
      <c r="C8" s="683"/>
      <c r="D8" s="683"/>
      <c r="E8" s="683"/>
      <c r="F8" s="683"/>
      <c r="G8" s="683"/>
      <c r="H8" s="683"/>
      <c r="I8" s="683"/>
      <c r="J8" s="683"/>
      <c r="K8" s="683"/>
      <c r="L8" s="683"/>
      <c r="M8" s="683"/>
      <c r="N8" s="683"/>
      <c r="O8" s="683"/>
      <c r="P8" s="683"/>
      <c r="Q8" s="684"/>
      <c r="R8" s="685">
        <v>387</v>
      </c>
      <c r="S8" s="686"/>
      <c r="T8" s="686"/>
      <c r="U8" s="686"/>
      <c r="V8" s="686"/>
      <c r="W8" s="686"/>
      <c r="X8" s="686"/>
      <c r="Y8" s="687"/>
      <c r="Z8" s="688">
        <v>0</v>
      </c>
      <c r="AA8" s="688"/>
      <c r="AB8" s="688"/>
      <c r="AC8" s="688"/>
      <c r="AD8" s="689">
        <v>387</v>
      </c>
      <c r="AE8" s="689"/>
      <c r="AF8" s="689"/>
      <c r="AG8" s="689"/>
      <c r="AH8" s="689"/>
      <c r="AI8" s="689"/>
      <c r="AJ8" s="689"/>
      <c r="AK8" s="689"/>
      <c r="AL8" s="690">
        <v>0</v>
      </c>
      <c r="AM8" s="691"/>
      <c r="AN8" s="691"/>
      <c r="AO8" s="692"/>
      <c r="AP8" s="682" t="s">
        <v>244</v>
      </c>
      <c r="AQ8" s="683"/>
      <c r="AR8" s="683"/>
      <c r="AS8" s="683"/>
      <c r="AT8" s="683"/>
      <c r="AU8" s="683"/>
      <c r="AV8" s="683"/>
      <c r="AW8" s="683"/>
      <c r="AX8" s="683"/>
      <c r="AY8" s="683"/>
      <c r="AZ8" s="683"/>
      <c r="BA8" s="683"/>
      <c r="BB8" s="683"/>
      <c r="BC8" s="683"/>
      <c r="BD8" s="683"/>
      <c r="BE8" s="683"/>
      <c r="BF8" s="684"/>
      <c r="BG8" s="685">
        <v>3003</v>
      </c>
      <c r="BH8" s="686"/>
      <c r="BI8" s="686"/>
      <c r="BJ8" s="686"/>
      <c r="BK8" s="686"/>
      <c r="BL8" s="686"/>
      <c r="BM8" s="686"/>
      <c r="BN8" s="687"/>
      <c r="BO8" s="688">
        <v>1.7</v>
      </c>
      <c r="BP8" s="688"/>
      <c r="BQ8" s="688"/>
      <c r="BR8" s="688"/>
      <c r="BS8" s="694" t="s">
        <v>139</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524667</v>
      </c>
      <c r="CS8" s="686"/>
      <c r="CT8" s="686"/>
      <c r="CU8" s="686"/>
      <c r="CV8" s="686"/>
      <c r="CW8" s="686"/>
      <c r="CX8" s="686"/>
      <c r="CY8" s="687"/>
      <c r="CZ8" s="688">
        <v>13.3</v>
      </c>
      <c r="DA8" s="688"/>
      <c r="DB8" s="688"/>
      <c r="DC8" s="688"/>
      <c r="DD8" s="694">
        <v>22829</v>
      </c>
      <c r="DE8" s="686"/>
      <c r="DF8" s="686"/>
      <c r="DG8" s="686"/>
      <c r="DH8" s="686"/>
      <c r="DI8" s="686"/>
      <c r="DJ8" s="686"/>
      <c r="DK8" s="686"/>
      <c r="DL8" s="686"/>
      <c r="DM8" s="686"/>
      <c r="DN8" s="686"/>
      <c r="DO8" s="686"/>
      <c r="DP8" s="687"/>
      <c r="DQ8" s="694">
        <v>324761</v>
      </c>
      <c r="DR8" s="686"/>
      <c r="DS8" s="686"/>
      <c r="DT8" s="686"/>
      <c r="DU8" s="686"/>
      <c r="DV8" s="686"/>
      <c r="DW8" s="686"/>
      <c r="DX8" s="686"/>
      <c r="DY8" s="686"/>
      <c r="DZ8" s="686"/>
      <c r="EA8" s="686"/>
      <c r="EB8" s="686"/>
      <c r="EC8" s="695"/>
    </row>
    <row r="9" spans="2:143" ht="11.25" customHeight="1" x14ac:dyDescent="0.15">
      <c r="B9" s="682" t="s">
        <v>246</v>
      </c>
      <c r="C9" s="683"/>
      <c r="D9" s="683"/>
      <c r="E9" s="683"/>
      <c r="F9" s="683"/>
      <c r="G9" s="683"/>
      <c r="H9" s="683"/>
      <c r="I9" s="683"/>
      <c r="J9" s="683"/>
      <c r="K9" s="683"/>
      <c r="L9" s="683"/>
      <c r="M9" s="683"/>
      <c r="N9" s="683"/>
      <c r="O9" s="683"/>
      <c r="P9" s="683"/>
      <c r="Q9" s="684"/>
      <c r="R9" s="685">
        <v>474</v>
      </c>
      <c r="S9" s="686"/>
      <c r="T9" s="686"/>
      <c r="U9" s="686"/>
      <c r="V9" s="686"/>
      <c r="W9" s="686"/>
      <c r="X9" s="686"/>
      <c r="Y9" s="687"/>
      <c r="Z9" s="688">
        <v>0</v>
      </c>
      <c r="AA9" s="688"/>
      <c r="AB9" s="688"/>
      <c r="AC9" s="688"/>
      <c r="AD9" s="689">
        <v>474</v>
      </c>
      <c r="AE9" s="689"/>
      <c r="AF9" s="689"/>
      <c r="AG9" s="689"/>
      <c r="AH9" s="689"/>
      <c r="AI9" s="689"/>
      <c r="AJ9" s="689"/>
      <c r="AK9" s="689"/>
      <c r="AL9" s="690">
        <v>0</v>
      </c>
      <c r="AM9" s="691"/>
      <c r="AN9" s="691"/>
      <c r="AO9" s="692"/>
      <c r="AP9" s="682" t="s">
        <v>247</v>
      </c>
      <c r="AQ9" s="683"/>
      <c r="AR9" s="683"/>
      <c r="AS9" s="683"/>
      <c r="AT9" s="683"/>
      <c r="AU9" s="683"/>
      <c r="AV9" s="683"/>
      <c r="AW9" s="683"/>
      <c r="AX9" s="683"/>
      <c r="AY9" s="683"/>
      <c r="AZ9" s="683"/>
      <c r="BA9" s="683"/>
      <c r="BB9" s="683"/>
      <c r="BC9" s="683"/>
      <c r="BD9" s="683"/>
      <c r="BE9" s="683"/>
      <c r="BF9" s="684"/>
      <c r="BG9" s="685">
        <v>65390</v>
      </c>
      <c r="BH9" s="686"/>
      <c r="BI9" s="686"/>
      <c r="BJ9" s="686"/>
      <c r="BK9" s="686"/>
      <c r="BL9" s="686"/>
      <c r="BM9" s="686"/>
      <c r="BN9" s="687"/>
      <c r="BO9" s="688">
        <v>36</v>
      </c>
      <c r="BP9" s="688"/>
      <c r="BQ9" s="688"/>
      <c r="BR9" s="688"/>
      <c r="BS9" s="694" t="s">
        <v>138</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193911</v>
      </c>
      <c r="CS9" s="686"/>
      <c r="CT9" s="686"/>
      <c r="CU9" s="686"/>
      <c r="CV9" s="686"/>
      <c r="CW9" s="686"/>
      <c r="CX9" s="686"/>
      <c r="CY9" s="687"/>
      <c r="CZ9" s="688">
        <v>4.9000000000000004</v>
      </c>
      <c r="DA9" s="688"/>
      <c r="DB9" s="688"/>
      <c r="DC9" s="688"/>
      <c r="DD9" s="694">
        <v>568</v>
      </c>
      <c r="DE9" s="686"/>
      <c r="DF9" s="686"/>
      <c r="DG9" s="686"/>
      <c r="DH9" s="686"/>
      <c r="DI9" s="686"/>
      <c r="DJ9" s="686"/>
      <c r="DK9" s="686"/>
      <c r="DL9" s="686"/>
      <c r="DM9" s="686"/>
      <c r="DN9" s="686"/>
      <c r="DO9" s="686"/>
      <c r="DP9" s="687"/>
      <c r="DQ9" s="694">
        <v>107816</v>
      </c>
      <c r="DR9" s="686"/>
      <c r="DS9" s="686"/>
      <c r="DT9" s="686"/>
      <c r="DU9" s="686"/>
      <c r="DV9" s="686"/>
      <c r="DW9" s="686"/>
      <c r="DX9" s="686"/>
      <c r="DY9" s="686"/>
      <c r="DZ9" s="686"/>
      <c r="EA9" s="686"/>
      <c r="EB9" s="686"/>
      <c r="EC9" s="695"/>
    </row>
    <row r="10" spans="2:143" ht="11.25" customHeight="1" x14ac:dyDescent="0.15">
      <c r="B10" s="682" t="s">
        <v>249</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138</v>
      </c>
      <c r="AA10" s="688"/>
      <c r="AB10" s="688"/>
      <c r="AC10" s="688"/>
      <c r="AD10" s="689" t="s">
        <v>139</v>
      </c>
      <c r="AE10" s="689"/>
      <c r="AF10" s="689"/>
      <c r="AG10" s="689"/>
      <c r="AH10" s="689"/>
      <c r="AI10" s="689"/>
      <c r="AJ10" s="689"/>
      <c r="AK10" s="689"/>
      <c r="AL10" s="690" t="s">
        <v>138</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4956</v>
      </c>
      <c r="BH10" s="686"/>
      <c r="BI10" s="686"/>
      <c r="BJ10" s="686"/>
      <c r="BK10" s="686"/>
      <c r="BL10" s="686"/>
      <c r="BM10" s="686"/>
      <c r="BN10" s="687"/>
      <c r="BO10" s="688">
        <v>2.7</v>
      </c>
      <c r="BP10" s="688"/>
      <c r="BQ10" s="688"/>
      <c r="BR10" s="688"/>
      <c r="BS10" s="694">
        <v>852</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5</v>
      </c>
      <c r="CS10" s="686"/>
      <c r="CT10" s="686"/>
      <c r="CU10" s="686"/>
      <c r="CV10" s="686"/>
      <c r="CW10" s="686"/>
      <c r="CX10" s="686"/>
      <c r="CY10" s="687"/>
      <c r="CZ10" s="688">
        <v>0</v>
      </c>
      <c r="DA10" s="688"/>
      <c r="DB10" s="688"/>
      <c r="DC10" s="688"/>
      <c r="DD10" s="694" t="s">
        <v>138</v>
      </c>
      <c r="DE10" s="686"/>
      <c r="DF10" s="686"/>
      <c r="DG10" s="686"/>
      <c r="DH10" s="686"/>
      <c r="DI10" s="686"/>
      <c r="DJ10" s="686"/>
      <c r="DK10" s="686"/>
      <c r="DL10" s="686"/>
      <c r="DM10" s="686"/>
      <c r="DN10" s="686"/>
      <c r="DO10" s="686"/>
      <c r="DP10" s="687"/>
      <c r="DQ10" s="694">
        <v>5</v>
      </c>
      <c r="DR10" s="686"/>
      <c r="DS10" s="686"/>
      <c r="DT10" s="686"/>
      <c r="DU10" s="686"/>
      <c r="DV10" s="686"/>
      <c r="DW10" s="686"/>
      <c r="DX10" s="686"/>
      <c r="DY10" s="686"/>
      <c r="DZ10" s="686"/>
      <c r="EA10" s="686"/>
      <c r="EB10" s="686"/>
      <c r="EC10" s="695"/>
    </row>
    <row r="11" spans="2:143" ht="11.25" customHeight="1" x14ac:dyDescent="0.15">
      <c r="B11" s="682" t="s">
        <v>252</v>
      </c>
      <c r="C11" s="683"/>
      <c r="D11" s="683"/>
      <c r="E11" s="683"/>
      <c r="F11" s="683"/>
      <c r="G11" s="683"/>
      <c r="H11" s="683"/>
      <c r="I11" s="683"/>
      <c r="J11" s="683"/>
      <c r="K11" s="683"/>
      <c r="L11" s="683"/>
      <c r="M11" s="683"/>
      <c r="N11" s="683"/>
      <c r="O11" s="683"/>
      <c r="P11" s="683"/>
      <c r="Q11" s="684"/>
      <c r="R11" s="685">
        <v>45819</v>
      </c>
      <c r="S11" s="686"/>
      <c r="T11" s="686"/>
      <c r="U11" s="686"/>
      <c r="V11" s="686"/>
      <c r="W11" s="686"/>
      <c r="X11" s="686"/>
      <c r="Y11" s="687"/>
      <c r="Z11" s="690">
        <v>1.1000000000000001</v>
      </c>
      <c r="AA11" s="691"/>
      <c r="AB11" s="691"/>
      <c r="AC11" s="703"/>
      <c r="AD11" s="694">
        <v>45819</v>
      </c>
      <c r="AE11" s="686"/>
      <c r="AF11" s="686"/>
      <c r="AG11" s="686"/>
      <c r="AH11" s="686"/>
      <c r="AI11" s="686"/>
      <c r="AJ11" s="686"/>
      <c r="AK11" s="687"/>
      <c r="AL11" s="690">
        <v>2.8</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10892</v>
      </c>
      <c r="BH11" s="686"/>
      <c r="BI11" s="686"/>
      <c r="BJ11" s="686"/>
      <c r="BK11" s="686"/>
      <c r="BL11" s="686"/>
      <c r="BM11" s="686"/>
      <c r="BN11" s="687"/>
      <c r="BO11" s="688">
        <v>6</v>
      </c>
      <c r="BP11" s="688"/>
      <c r="BQ11" s="688"/>
      <c r="BR11" s="688"/>
      <c r="BS11" s="694">
        <v>2448</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466503</v>
      </c>
      <c r="CS11" s="686"/>
      <c r="CT11" s="686"/>
      <c r="CU11" s="686"/>
      <c r="CV11" s="686"/>
      <c r="CW11" s="686"/>
      <c r="CX11" s="686"/>
      <c r="CY11" s="687"/>
      <c r="CZ11" s="688">
        <v>11.8</v>
      </c>
      <c r="DA11" s="688"/>
      <c r="DB11" s="688"/>
      <c r="DC11" s="688"/>
      <c r="DD11" s="694">
        <v>47121</v>
      </c>
      <c r="DE11" s="686"/>
      <c r="DF11" s="686"/>
      <c r="DG11" s="686"/>
      <c r="DH11" s="686"/>
      <c r="DI11" s="686"/>
      <c r="DJ11" s="686"/>
      <c r="DK11" s="686"/>
      <c r="DL11" s="686"/>
      <c r="DM11" s="686"/>
      <c r="DN11" s="686"/>
      <c r="DO11" s="686"/>
      <c r="DP11" s="687"/>
      <c r="DQ11" s="694">
        <v>240229</v>
      </c>
      <c r="DR11" s="686"/>
      <c r="DS11" s="686"/>
      <c r="DT11" s="686"/>
      <c r="DU11" s="686"/>
      <c r="DV11" s="686"/>
      <c r="DW11" s="686"/>
      <c r="DX11" s="686"/>
      <c r="DY11" s="686"/>
      <c r="DZ11" s="686"/>
      <c r="EA11" s="686"/>
      <c r="EB11" s="686"/>
      <c r="EC11" s="695"/>
    </row>
    <row r="12" spans="2:143" ht="11.25" customHeight="1" x14ac:dyDescent="0.15">
      <c r="B12" s="682" t="s">
        <v>255</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256</v>
      </c>
      <c r="AA12" s="688"/>
      <c r="AB12" s="688"/>
      <c r="AC12" s="688"/>
      <c r="AD12" s="689" t="s">
        <v>138</v>
      </c>
      <c r="AE12" s="689"/>
      <c r="AF12" s="689"/>
      <c r="AG12" s="689"/>
      <c r="AH12" s="689"/>
      <c r="AI12" s="689"/>
      <c r="AJ12" s="689"/>
      <c r="AK12" s="689"/>
      <c r="AL12" s="690" t="s">
        <v>256</v>
      </c>
      <c r="AM12" s="691"/>
      <c r="AN12" s="691"/>
      <c r="AO12" s="692"/>
      <c r="AP12" s="682" t="s">
        <v>257</v>
      </c>
      <c r="AQ12" s="683"/>
      <c r="AR12" s="683"/>
      <c r="AS12" s="683"/>
      <c r="AT12" s="683"/>
      <c r="AU12" s="683"/>
      <c r="AV12" s="683"/>
      <c r="AW12" s="683"/>
      <c r="AX12" s="683"/>
      <c r="AY12" s="683"/>
      <c r="AZ12" s="683"/>
      <c r="BA12" s="683"/>
      <c r="BB12" s="683"/>
      <c r="BC12" s="683"/>
      <c r="BD12" s="683"/>
      <c r="BE12" s="683"/>
      <c r="BF12" s="684"/>
      <c r="BG12" s="685">
        <v>73081</v>
      </c>
      <c r="BH12" s="686"/>
      <c r="BI12" s="686"/>
      <c r="BJ12" s="686"/>
      <c r="BK12" s="686"/>
      <c r="BL12" s="686"/>
      <c r="BM12" s="686"/>
      <c r="BN12" s="687"/>
      <c r="BO12" s="688">
        <v>40.200000000000003</v>
      </c>
      <c r="BP12" s="688"/>
      <c r="BQ12" s="688"/>
      <c r="BR12" s="688"/>
      <c r="BS12" s="694" t="s">
        <v>138</v>
      </c>
      <c r="BT12" s="686"/>
      <c r="BU12" s="686"/>
      <c r="BV12" s="686"/>
      <c r="BW12" s="686"/>
      <c r="BX12" s="686"/>
      <c r="BY12" s="686"/>
      <c r="BZ12" s="686"/>
      <c r="CA12" s="686"/>
      <c r="CB12" s="695"/>
      <c r="CD12" s="700" t="s">
        <v>258</v>
      </c>
      <c r="CE12" s="701"/>
      <c r="CF12" s="701"/>
      <c r="CG12" s="701"/>
      <c r="CH12" s="701"/>
      <c r="CI12" s="701"/>
      <c r="CJ12" s="701"/>
      <c r="CK12" s="701"/>
      <c r="CL12" s="701"/>
      <c r="CM12" s="701"/>
      <c r="CN12" s="701"/>
      <c r="CO12" s="701"/>
      <c r="CP12" s="701"/>
      <c r="CQ12" s="702"/>
      <c r="CR12" s="685">
        <v>294339</v>
      </c>
      <c r="CS12" s="686"/>
      <c r="CT12" s="686"/>
      <c r="CU12" s="686"/>
      <c r="CV12" s="686"/>
      <c r="CW12" s="686"/>
      <c r="CX12" s="686"/>
      <c r="CY12" s="687"/>
      <c r="CZ12" s="688">
        <v>7.5</v>
      </c>
      <c r="DA12" s="688"/>
      <c r="DB12" s="688"/>
      <c r="DC12" s="688"/>
      <c r="DD12" s="694">
        <v>31746</v>
      </c>
      <c r="DE12" s="686"/>
      <c r="DF12" s="686"/>
      <c r="DG12" s="686"/>
      <c r="DH12" s="686"/>
      <c r="DI12" s="686"/>
      <c r="DJ12" s="686"/>
      <c r="DK12" s="686"/>
      <c r="DL12" s="686"/>
      <c r="DM12" s="686"/>
      <c r="DN12" s="686"/>
      <c r="DO12" s="686"/>
      <c r="DP12" s="687"/>
      <c r="DQ12" s="694">
        <v>250656</v>
      </c>
      <c r="DR12" s="686"/>
      <c r="DS12" s="686"/>
      <c r="DT12" s="686"/>
      <c r="DU12" s="686"/>
      <c r="DV12" s="686"/>
      <c r="DW12" s="686"/>
      <c r="DX12" s="686"/>
      <c r="DY12" s="686"/>
      <c r="DZ12" s="686"/>
      <c r="EA12" s="686"/>
      <c r="EB12" s="686"/>
      <c r="EC12" s="695"/>
    </row>
    <row r="13" spans="2:143" ht="11.25" customHeight="1" x14ac:dyDescent="0.15">
      <c r="B13" s="682" t="s">
        <v>259</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139</v>
      </c>
      <c r="AA13" s="688"/>
      <c r="AB13" s="688"/>
      <c r="AC13" s="688"/>
      <c r="AD13" s="689" t="s">
        <v>138</v>
      </c>
      <c r="AE13" s="689"/>
      <c r="AF13" s="689"/>
      <c r="AG13" s="689"/>
      <c r="AH13" s="689"/>
      <c r="AI13" s="689"/>
      <c r="AJ13" s="689"/>
      <c r="AK13" s="689"/>
      <c r="AL13" s="690" t="s">
        <v>138</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71531</v>
      </c>
      <c r="BH13" s="686"/>
      <c r="BI13" s="686"/>
      <c r="BJ13" s="686"/>
      <c r="BK13" s="686"/>
      <c r="BL13" s="686"/>
      <c r="BM13" s="686"/>
      <c r="BN13" s="687"/>
      <c r="BO13" s="688">
        <v>39.4</v>
      </c>
      <c r="BP13" s="688"/>
      <c r="BQ13" s="688"/>
      <c r="BR13" s="688"/>
      <c r="BS13" s="694" t="s">
        <v>138</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204772</v>
      </c>
      <c r="CS13" s="686"/>
      <c r="CT13" s="686"/>
      <c r="CU13" s="686"/>
      <c r="CV13" s="686"/>
      <c r="CW13" s="686"/>
      <c r="CX13" s="686"/>
      <c r="CY13" s="687"/>
      <c r="CZ13" s="688">
        <v>5.2</v>
      </c>
      <c r="DA13" s="688"/>
      <c r="DB13" s="688"/>
      <c r="DC13" s="688"/>
      <c r="DD13" s="694">
        <v>106441</v>
      </c>
      <c r="DE13" s="686"/>
      <c r="DF13" s="686"/>
      <c r="DG13" s="686"/>
      <c r="DH13" s="686"/>
      <c r="DI13" s="686"/>
      <c r="DJ13" s="686"/>
      <c r="DK13" s="686"/>
      <c r="DL13" s="686"/>
      <c r="DM13" s="686"/>
      <c r="DN13" s="686"/>
      <c r="DO13" s="686"/>
      <c r="DP13" s="687"/>
      <c r="DQ13" s="694">
        <v>90336</v>
      </c>
      <c r="DR13" s="686"/>
      <c r="DS13" s="686"/>
      <c r="DT13" s="686"/>
      <c r="DU13" s="686"/>
      <c r="DV13" s="686"/>
      <c r="DW13" s="686"/>
      <c r="DX13" s="686"/>
      <c r="DY13" s="686"/>
      <c r="DZ13" s="686"/>
      <c r="EA13" s="686"/>
      <c r="EB13" s="686"/>
      <c r="EC13" s="695"/>
    </row>
    <row r="14" spans="2:143" ht="11.25" customHeight="1" x14ac:dyDescent="0.15">
      <c r="B14" s="682" t="s">
        <v>262</v>
      </c>
      <c r="C14" s="683"/>
      <c r="D14" s="683"/>
      <c r="E14" s="683"/>
      <c r="F14" s="683"/>
      <c r="G14" s="683"/>
      <c r="H14" s="683"/>
      <c r="I14" s="683"/>
      <c r="J14" s="683"/>
      <c r="K14" s="683"/>
      <c r="L14" s="683"/>
      <c r="M14" s="683"/>
      <c r="N14" s="683"/>
      <c r="O14" s="683"/>
      <c r="P14" s="683"/>
      <c r="Q14" s="684"/>
      <c r="R14" s="685" t="s">
        <v>138</v>
      </c>
      <c r="S14" s="686"/>
      <c r="T14" s="686"/>
      <c r="U14" s="686"/>
      <c r="V14" s="686"/>
      <c r="W14" s="686"/>
      <c r="X14" s="686"/>
      <c r="Y14" s="687"/>
      <c r="Z14" s="688" t="s">
        <v>138</v>
      </c>
      <c r="AA14" s="688"/>
      <c r="AB14" s="688"/>
      <c r="AC14" s="688"/>
      <c r="AD14" s="689" t="s">
        <v>138</v>
      </c>
      <c r="AE14" s="689"/>
      <c r="AF14" s="689"/>
      <c r="AG14" s="689"/>
      <c r="AH14" s="689"/>
      <c r="AI14" s="689"/>
      <c r="AJ14" s="689"/>
      <c r="AK14" s="689"/>
      <c r="AL14" s="690" t="s">
        <v>139</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6909</v>
      </c>
      <c r="BH14" s="686"/>
      <c r="BI14" s="686"/>
      <c r="BJ14" s="686"/>
      <c r="BK14" s="686"/>
      <c r="BL14" s="686"/>
      <c r="BM14" s="686"/>
      <c r="BN14" s="687"/>
      <c r="BO14" s="688">
        <v>3.8</v>
      </c>
      <c r="BP14" s="688"/>
      <c r="BQ14" s="688"/>
      <c r="BR14" s="688"/>
      <c r="BS14" s="694" t="s">
        <v>138</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331562</v>
      </c>
      <c r="CS14" s="686"/>
      <c r="CT14" s="686"/>
      <c r="CU14" s="686"/>
      <c r="CV14" s="686"/>
      <c r="CW14" s="686"/>
      <c r="CX14" s="686"/>
      <c r="CY14" s="687"/>
      <c r="CZ14" s="688">
        <v>8.4</v>
      </c>
      <c r="DA14" s="688"/>
      <c r="DB14" s="688"/>
      <c r="DC14" s="688"/>
      <c r="DD14" s="694">
        <v>220785</v>
      </c>
      <c r="DE14" s="686"/>
      <c r="DF14" s="686"/>
      <c r="DG14" s="686"/>
      <c r="DH14" s="686"/>
      <c r="DI14" s="686"/>
      <c r="DJ14" s="686"/>
      <c r="DK14" s="686"/>
      <c r="DL14" s="686"/>
      <c r="DM14" s="686"/>
      <c r="DN14" s="686"/>
      <c r="DO14" s="686"/>
      <c r="DP14" s="687"/>
      <c r="DQ14" s="694">
        <v>110661</v>
      </c>
      <c r="DR14" s="686"/>
      <c r="DS14" s="686"/>
      <c r="DT14" s="686"/>
      <c r="DU14" s="686"/>
      <c r="DV14" s="686"/>
      <c r="DW14" s="686"/>
      <c r="DX14" s="686"/>
      <c r="DY14" s="686"/>
      <c r="DZ14" s="686"/>
      <c r="EA14" s="686"/>
      <c r="EB14" s="686"/>
      <c r="EC14" s="695"/>
    </row>
    <row r="15" spans="2:143" ht="11.25" customHeight="1" x14ac:dyDescent="0.15">
      <c r="B15" s="682" t="s">
        <v>265</v>
      </c>
      <c r="C15" s="683"/>
      <c r="D15" s="683"/>
      <c r="E15" s="683"/>
      <c r="F15" s="683"/>
      <c r="G15" s="683"/>
      <c r="H15" s="683"/>
      <c r="I15" s="683"/>
      <c r="J15" s="683"/>
      <c r="K15" s="683"/>
      <c r="L15" s="683"/>
      <c r="M15" s="683"/>
      <c r="N15" s="683"/>
      <c r="O15" s="683"/>
      <c r="P15" s="683"/>
      <c r="Q15" s="684"/>
      <c r="R15" s="685" t="s">
        <v>256</v>
      </c>
      <c r="S15" s="686"/>
      <c r="T15" s="686"/>
      <c r="U15" s="686"/>
      <c r="V15" s="686"/>
      <c r="W15" s="686"/>
      <c r="X15" s="686"/>
      <c r="Y15" s="687"/>
      <c r="Z15" s="688" t="s">
        <v>138</v>
      </c>
      <c r="AA15" s="688"/>
      <c r="AB15" s="688"/>
      <c r="AC15" s="688"/>
      <c r="AD15" s="689" t="s">
        <v>139</v>
      </c>
      <c r="AE15" s="689"/>
      <c r="AF15" s="689"/>
      <c r="AG15" s="689"/>
      <c r="AH15" s="689"/>
      <c r="AI15" s="689"/>
      <c r="AJ15" s="689"/>
      <c r="AK15" s="689"/>
      <c r="AL15" s="690" t="s">
        <v>139</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12096</v>
      </c>
      <c r="BH15" s="686"/>
      <c r="BI15" s="686"/>
      <c r="BJ15" s="686"/>
      <c r="BK15" s="686"/>
      <c r="BL15" s="686"/>
      <c r="BM15" s="686"/>
      <c r="BN15" s="687"/>
      <c r="BO15" s="688">
        <v>6.7</v>
      </c>
      <c r="BP15" s="688"/>
      <c r="BQ15" s="688"/>
      <c r="BR15" s="688"/>
      <c r="BS15" s="694" t="s">
        <v>138</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225630</v>
      </c>
      <c r="CS15" s="686"/>
      <c r="CT15" s="686"/>
      <c r="CU15" s="686"/>
      <c r="CV15" s="686"/>
      <c r="CW15" s="686"/>
      <c r="CX15" s="686"/>
      <c r="CY15" s="687"/>
      <c r="CZ15" s="688">
        <v>5.7</v>
      </c>
      <c r="DA15" s="688"/>
      <c r="DB15" s="688"/>
      <c r="DC15" s="688"/>
      <c r="DD15" s="694">
        <v>41150</v>
      </c>
      <c r="DE15" s="686"/>
      <c r="DF15" s="686"/>
      <c r="DG15" s="686"/>
      <c r="DH15" s="686"/>
      <c r="DI15" s="686"/>
      <c r="DJ15" s="686"/>
      <c r="DK15" s="686"/>
      <c r="DL15" s="686"/>
      <c r="DM15" s="686"/>
      <c r="DN15" s="686"/>
      <c r="DO15" s="686"/>
      <c r="DP15" s="687"/>
      <c r="DQ15" s="694">
        <v>162604</v>
      </c>
      <c r="DR15" s="686"/>
      <c r="DS15" s="686"/>
      <c r="DT15" s="686"/>
      <c r="DU15" s="686"/>
      <c r="DV15" s="686"/>
      <c r="DW15" s="686"/>
      <c r="DX15" s="686"/>
      <c r="DY15" s="686"/>
      <c r="DZ15" s="686"/>
      <c r="EA15" s="686"/>
      <c r="EB15" s="686"/>
      <c r="EC15" s="695"/>
    </row>
    <row r="16" spans="2:143" ht="11.25" customHeight="1" x14ac:dyDescent="0.15">
      <c r="B16" s="682" t="s">
        <v>268</v>
      </c>
      <c r="C16" s="683"/>
      <c r="D16" s="683"/>
      <c r="E16" s="683"/>
      <c r="F16" s="683"/>
      <c r="G16" s="683"/>
      <c r="H16" s="683"/>
      <c r="I16" s="683"/>
      <c r="J16" s="683"/>
      <c r="K16" s="683"/>
      <c r="L16" s="683"/>
      <c r="M16" s="683"/>
      <c r="N16" s="683"/>
      <c r="O16" s="683"/>
      <c r="P16" s="683"/>
      <c r="Q16" s="684"/>
      <c r="R16" s="685">
        <v>2775</v>
      </c>
      <c r="S16" s="686"/>
      <c r="T16" s="686"/>
      <c r="U16" s="686"/>
      <c r="V16" s="686"/>
      <c r="W16" s="686"/>
      <c r="X16" s="686"/>
      <c r="Y16" s="687"/>
      <c r="Z16" s="688">
        <v>0.1</v>
      </c>
      <c r="AA16" s="688"/>
      <c r="AB16" s="688"/>
      <c r="AC16" s="688"/>
      <c r="AD16" s="689">
        <v>2775</v>
      </c>
      <c r="AE16" s="689"/>
      <c r="AF16" s="689"/>
      <c r="AG16" s="689"/>
      <c r="AH16" s="689"/>
      <c r="AI16" s="689"/>
      <c r="AJ16" s="689"/>
      <c r="AK16" s="689"/>
      <c r="AL16" s="690">
        <v>0.2</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138</v>
      </c>
      <c r="BP16" s="688"/>
      <c r="BQ16" s="688"/>
      <c r="BR16" s="688"/>
      <c r="BS16" s="694" t="s">
        <v>138</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t="s">
        <v>138</v>
      </c>
      <c r="CS16" s="686"/>
      <c r="CT16" s="686"/>
      <c r="CU16" s="686"/>
      <c r="CV16" s="686"/>
      <c r="CW16" s="686"/>
      <c r="CX16" s="686"/>
      <c r="CY16" s="687"/>
      <c r="CZ16" s="688" t="s">
        <v>139</v>
      </c>
      <c r="DA16" s="688"/>
      <c r="DB16" s="688"/>
      <c r="DC16" s="688"/>
      <c r="DD16" s="694" t="s">
        <v>138</v>
      </c>
      <c r="DE16" s="686"/>
      <c r="DF16" s="686"/>
      <c r="DG16" s="686"/>
      <c r="DH16" s="686"/>
      <c r="DI16" s="686"/>
      <c r="DJ16" s="686"/>
      <c r="DK16" s="686"/>
      <c r="DL16" s="686"/>
      <c r="DM16" s="686"/>
      <c r="DN16" s="686"/>
      <c r="DO16" s="686"/>
      <c r="DP16" s="687"/>
      <c r="DQ16" s="694" t="s">
        <v>138</v>
      </c>
      <c r="DR16" s="686"/>
      <c r="DS16" s="686"/>
      <c r="DT16" s="686"/>
      <c r="DU16" s="686"/>
      <c r="DV16" s="686"/>
      <c r="DW16" s="686"/>
      <c r="DX16" s="686"/>
      <c r="DY16" s="686"/>
      <c r="DZ16" s="686"/>
      <c r="EA16" s="686"/>
      <c r="EB16" s="686"/>
      <c r="EC16" s="695"/>
    </row>
    <row r="17" spans="2:133" ht="11.25" customHeight="1" x14ac:dyDescent="0.15">
      <c r="B17" s="682" t="s">
        <v>271</v>
      </c>
      <c r="C17" s="683"/>
      <c r="D17" s="683"/>
      <c r="E17" s="683"/>
      <c r="F17" s="683"/>
      <c r="G17" s="683"/>
      <c r="H17" s="683"/>
      <c r="I17" s="683"/>
      <c r="J17" s="683"/>
      <c r="K17" s="683"/>
      <c r="L17" s="683"/>
      <c r="M17" s="683"/>
      <c r="N17" s="683"/>
      <c r="O17" s="683"/>
      <c r="P17" s="683"/>
      <c r="Q17" s="684"/>
      <c r="R17" s="685">
        <v>599</v>
      </c>
      <c r="S17" s="686"/>
      <c r="T17" s="686"/>
      <c r="U17" s="686"/>
      <c r="V17" s="686"/>
      <c r="W17" s="686"/>
      <c r="X17" s="686"/>
      <c r="Y17" s="687"/>
      <c r="Z17" s="688">
        <v>0</v>
      </c>
      <c r="AA17" s="688"/>
      <c r="AB17" s="688"/>
      <c r="AC17" s="688"/>
      <c r="AD17" s="689">
        <v>599</v>
      </c>
      <c r="AE17" s="689"/>
      <c r="AF17" s="689"/>
      <c r="AG17" s="689"/>
      <c r="AH17" s="689"/>
      <c r="AI17" s="689"/>
      <c r="AJ17" s="689"/>
      <c r="AK17" s="689"/>
      <c r="AL17" s="690">
        <v>0</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139</v>
      </c>
      <c r="BP17" s="688"/>
      <c r="BQ17" s="688"/>
      <c r="BR17" s="688"/>
      <c r="BS17" s="694" t="s">
        <v>138</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394946</v>
      </c>
      <c r="CS17" s="686"/>
      <c r="CT17" s="686"/>
      <c r="CU17" s="686"/>
      <c r="CV17" s="686"/>
      <c r="CW17" s="686"/>
      <c r="CX17" s="686"/>
      <c r="CY17" s="687"/>
      <c r="CZ17" s="688">
        <v>10</v>
      </c>
      <c r="DA17" s="688"/>
      <c r="DB17" s="688"/>
      <c r="DC17" s="688"/>
      <c r="DD17" s="694" t="s">
        <v>138</v>
      </c>
      <c r="DE17" s="686"/>
      <c r="DF17" s="686"/>
      <c r="DG17" s="686"/>
      <c r="DH17" s="686"/>
      <c r="DI17" s="686"/>
      <c r="DJ17" s="686"/>
      <c r="DK17" s="686"/>
      <c r="DL17" s="686"/>
      <c r="DM17" s="686"/>
      <c r="DN17" s="686"/>
      <c r="DO17" s="686"/>
      <c r="DP17" s="687"/>
      <c r="DQ17" s="694">
        <v>349679</v>
      </c>
      <c r="DR17" s="686"/>
      <c r="DS17" s="686"/>
      <c r="DT17" s="686"/>
      <c r="DU17" s="686"/>
      <c r="DV17" s="686"/>
      <c r="DW17" s="686"/>
      <c r="DX17" s="686"/>
      <c r="DY17" s="686"/>
      <c r="DZ17" s="686"/>
      <c r="EA17" s="686"/>
      <c r="EB17" s="686"/>
      <c r="EC17" s="695"/>
    </row>
    <row r="18" spans="2:133" ht="11.25" customHeight="1" x14ac:dyDescent="0.15">
      <c r="B18" s="682" t="s">
        <v>274</v>
      </c>
      <c r="C18" s="683"/>
      <c r="D18" s="683"/>
      <c r="E18" s="683"/>
      <c r="F18" s="683"/>
      <c r="G18" s="683"/>
      <c r="H18" s="683"/>
      <c r="I18" s="683"/>
      <c r="J18" s="683"/>
      <c r="K18" s="683"/>
      <c r="L18" s="683"/>
      <c r="M18" s="683"/>
      <c r="N18" s="683"/>
      <c r="O18" s="683"/>
      <c r="P18" s="683"/>
      <c r="Q18" s="684"/>
      <c r="R18" s="685">
        <v>1596</v>
      </c>
      <c r="S18" s="686"/>
      <c r="T18" s="686"/>
      <c r="U18" s="686"/>
      <c r="V18" s="686"/>
      <c r="W18" s="686"/>
      <c r="X18" s="686"/>
      <c r="Y18" s="687"/>
      <c r="Z18" s="688">
        <v>0</v>
      </c>
      <c r="AA18" s="688"/>
      <c r="AB18" s="688"/>
      <c r="AC18" s="688"/>
      <c r="AD18" s="689">
        <v>1596</v>
      </c>
      <c r="AE18" s="689"/>
      <c r="AF18" s="689"/>
      <c r="AG18" s="689"/>
      <c r="AH18" s="689"/>
      <c r="AI18" s="689"/>
      <c r="AJ18" s="689"/>
      <c r="AK18" s="689"/>
      <c r="AL18" s="690">
        <v>0.1</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138</v>
      </c>
      <c r="BP18" s="688"/>
      <c r="BQ18" s="688"/>
      <c r="BR18" s="688"/>
      <c r="BS18" s="694" t="s">
        <v>256</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256</v>
      </c>
      <c r="CS18" s="686"/>
      <c r="CT18" s="686"/>
      <c r="CU18" s="686"/>
      <c r="CV18" s="686"/>
      <c r="CW18" s="686"/>
      <c r="CX18" s="686"/>
      <c r="CY18" s="687"/>
      <c r="CZ18" s="688" t="s">
        <v>139</v>
      </c>
      <c r="DA18" s="688"/>
      <c r="DB18" s="688"/>
      <c r="DC18" s="688"/>
      <c r="DD18" s="694" t="s">
        <v>138</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15">
      <c r="B19" s="682" t="s">
        <v>277</v>
      </c>
      <c r="C19" s="683"/>
      <c r="D19" s="683"/>
      <c r="E19" s="683"/>
      <c r="F19" s="683"/>
      <c r="G19" s="683"/>
      <c r="H19" s="683"/>
      <c r="I19" s="683"/>
      <c r="J19" s="683"/>
      <c r="K19" s="683"/>
      <c r="L19" s="683"/>
      <c r="M19" s="683"/>
      <c r="N19" s="683"/>
      <c r="O19" s="683"/>
      <c r="P19" s="683"/>
      <c r="Q19" s="684"/>
      <c r="R19" s="685">
        <v>622</v>
      </c>
      <c r="S19" s="686"/>
      <c r="T19" s="686"/>
      <c r="U19" s="686"/>
      <c r="V19" s="686"/>
      <c r="W19" s="686"/>
      <c r="X19" s="686"/>
      <c r="Y19" s="687"/>
      <c r="Z19" s="688">
        <v>0</v>
      </c>
      <c r="AA19" s="688"/>
      <c r="AB19" s="688"/>
      <c r="AC19" s="688"/>
      <c r="AD19" s="689">
        <v>622</v>
      </c>
      <c r="AE19" s="689"/>
      <c r="AF19" s="689"/>
      <c r="AG19" s="689"/>
      <c r="AH19" s="689"/>
      <c r="AI19" s="689"/>
      <c r="AJ19" s="689"/>
      <c r="AK19" s="689"/>
      <c r="AL19" s="690">
        <v>0</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v>5323</v>
      </c>
      <c r="BH19" s="686"/>
      <c r="BI19" s="686"/>
      <c r="BJ19" s="686"/>
      <c r="BK19" s="686"/>
      <c r="BL19" s="686"/>
      <c r="BM19" s="686"/>
      <c r="BN19" s="687"/>
      <c r="BO19" s="688">
        <v>2.9</v>
      </c>
      <c r="BP19" s="688"/>
      <c r="BQ19" s="688"/>
      <c r="BR19" s="688"/>
      <c r="BS19" s="694" t="s">
        <v>138</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138</v>
      </c>
      <c r="DA19" s="688"/>
      <c r="DB19" s="688"/>
      <c r="DC19" s="688"/>
      <c r="DD19" s="694" t="s">
        <v>138</v>
      </c>
      <c r="DE19" s="686"/>
      <c r="DF19" s="686"/>
      <c r="DG19" s="686"/>
      <c r="DH19" s="686"/>
      <c r="DI19" s="686"/>
      <c r="DJ19" s="686"/>
      <c r="DK19" s="686"/>
      <c r="DL19" s="686"/>
      <c r="DM19" s="686"/>
      <c r="DN19" s="686"/>
      <c r="DO19" s="686"/>
      <c r="DP19" s="687"/>
      <c r="DQ19" s="694" t="s">
        <v>139</v>
      </c>
      <c r="DR19" s="686"/>
      <c r="DS19" s="686"/>
      <c r="DT19" s="686"/>
      <c r="DU19" s="686"/>
      <c r="DV19" s="686"/>
      <c r="DW19" s="686"/>
      <c r="DX19" s="686"/>
      <c r="DY19" s="686"/>
      <c r="DZ19" s="686"/>
      <c r="EA19" s="686"/>
      <c r="EB19" s="686"/>
      <c r="EC19" s="695"/>
    </row>
    <row r="20" spans="2:133" ht="11.25" customHeight="1" x14ac:dyDescent="0.15">
      <c r="B20" s="682" t="s">
        <v>280</v>
      </c>
      <c r="C20" s="683"/>
      <c r="D20" s="683"/>
      <c r="E20" s="683"/>
      <c r="F20" s="683"/>
      <c r="G20" s="683"/>
      <c r="H20" s="683"/>
      <c r="I20" s="683"/>
      <c r="J20" s="683"/>
      <c r="K20" s="683"/>
      <c r="L20" s="683"/>
      <c r="M20" s="683"/>
      <c r="N20" s="683"/>
      <c r="O20" s="683"/>
      <c r="P20" s="683"/>
      <c r="Q20" s="684"/>
      <c r="R20" s="685">
        <v>927</v>
      </c>
      <c r="S20" s="686"/>
      <c r="T20" s="686"/>
      <c r="U20" s="686"/>
      <c r="V20" s="686"/>
      <c r="W20" s="686"/>
      <c r="X20" s="686"/>
      <c r="Y20" s="687"/>
      <c r="Z20" s="688">
        <v>0</v>
      </c>
      <c r="AA20" s="688"/>
      <c r="AB20" s="688"/>
      <c r="AC20" s="688"/>
      <c r="AD20" s="689">
        <v>927</v>
      </c>
      <c r="AE20" s="689"/>
      <c r="AF20" s="689"/>
      <c r="AG20" s="689"/>
      <c r="AH20" s="689"/>
      <c r="AI20" s="689"/>
      <c r="AJ20" s="689"/>
      <c r="AK20" s="689"/>
      <c r="AL20" s="690">
        <v>0.1</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v>5323</v>
      </c>
      <c r="BH20" s="686"/>
      <c r="BI20" s="686"/>
      <c r="BJ20" s="686"/>
      <c r="BK20" s="686"/>
      <c r="BL20" s="686"/>
      <c r="BM20" s="686"/>
      <c r="BN20" s="687"/>
      <c r="BO20" s="688">
        <v>2.9</v>
      </c>
      <c r="BP20" s="688"/>
      <c r="BQ20" s="688"/>
      <c r="BR20" s="688"/>
      <c r="BS20" s="694" t="s">
        <v>138</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3942840</v>
      </c>
      <c r="CS20" s="686"/>
      <c r="CT20" s="686"/>
      <c r="CU20" s="686"/>
      <c r="CV20" s="686"/>
      <c r="CW20" s="686"/>
      <c r="CX20" s="686"/>
      <c r="CY20" s="687"/>
      <c r="CZ20" s="688">
        <v>100</v>
      </c>
      <c r="DA20" s="688"/>
      <c r="DB20" s="688"/>
      <c r="DC20" s="688"/>
      <c r="DD20" s="694">
        <v>499893</v>
      </c>
      <c r="DE20" s="686"/>
      <c r="DF20" s="686"/>
      <c r="DG20" s="686"/>
      <c r="DH20" s="686"/>
      <c r="DI20" s="686"/>
      <c r="DJ20" s="686"/>
      <c r="DK20" s="686"/>
      <c r="DL20" s="686"/>
      <c r="DM20" s="686"/>
      <c r="DN20" s="686"/>
      <c r="DO20" s="686"/>
      <c r="DP20" s="687"/>
      <c r="DQ20" s="694">
        <v>2704526</v>
      </c>
      <c r="DR20" s="686"/>
      <c r="DS20" s="686"/>
      <c r="DT20" s="686"/>
      <c r="DU20" s="686"/>
      <c r="DV20" s="686"/>
      <c r="DW20" s="686"/>
      <c r="DX20" s="686"/>
      <c r="DY20" s="686"/>
      <c r="DZ20" s="686"/>
      <c r="EA20" s="686"/>
      <c r="EB20" s="686"/>
      <c r="EC20" s="695"/>
    </row>
    <row r="21" spans="2:133" ht="11.25" customHeight="1" x14ac:dyDescent="0.15">
      <c r="B21" s="682" t="s">
        <v>283</v>
      </c>
      <c r="C21" s="683"/>
      <c r="D21" s="683"/>
      <c r="E21" s="683"/>
      <c r="F21" s="683"/>
      <c r="G21" s="683"/>
      <c r="H21" s="683"/>
      <c r="I21" s="683"/>
      <c r="J21" s="683"/>
      <c r="K21" s="683"/>
      <c r="L21" s="683"/>
      <c r="M21" s="683"/>
      <c r="N21" s="683"/>
      <c r="O21" s="683"/>
      <c r="P21" s="683"/>
      <c r="Q21" s="684"/>
      <c r="R21" s="685">
        <v>47</v>
      </c>
      <c r="S21" s="686"/>
      <c r="T21" s="686"/>
      <c r="U21" s="686"/>
      <c r="V21" s="686"/>
      <c r="W21" s="686"/>
      <c r="X21" s="686"/>
      <c r="Y21" s="687"/>
      <c r="Z21" s="688">
        <v>0</v>
      </c>
      <c r="AA21" s="688"/>
      <c r="AB21" s="688"/>
      <c r="AC21" s="688"/>
      <c r="AD21" s="689">
        <v>47</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v>5323</v>
      </c>
      <c r="BH21" s="686"/>
      <c r="BI21" s="686"/>
      <c r="BJ21" s="686"/>
      <c r="BK21" s="686"/>
      <c r="BL21" s="686"/>
      <c r="BM21" s="686"/>
      <c r="BN21" s="687"/>
      <c r="BO21" s="688">
        <v>2.9</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285</v>
      </c>
      <c r="C22" s="683"/>
      <c r="D22" s="683"/>
      <c r="E22" s="683"/>
      <c r="F22" s="683"/>
      <c r="G22" s="683"/>
      <c r="H22" s="683"/>
      <c r="I22" s="683"/>
      <c r="J22" s="683"/>
      <c r="K22" s="683"/>
      <c r="L22" s="683"/>
      <c r="M22" s="683"/>
      <c r="N22" s="683"/>
      <c r="O22" s="683"/>
      <c r="P22" s="683"/>
      <c r="Q22" s="684"/>
      <c r="R22" s="685">
        <v>1536264</v>
      </c>
      <c r="S22" s="686"/>
      <c r="T22" s="686"/>
      <c r="U22" s="686"/>
      <c r="V22" s="686"/>
      <c r="W22" s="686"/>
      <c r="X22" s="686"/>
      <c r="Y22" s="687"/>
      <c r="Z22" s="688">
        <v>38.4</v>
      </c>
      <c r="AA22" s="688"/>
      <c r="AB22" s="688"/>
      <c r="AC22" s="688"/>
      <c r="AD22" s="689">
        <v>1380984</v>
      </c>
      <c r="AE22" s="689"/>
      <c r="AF22" s="689"/>
      <c r="AG22" s="689"/>
      <c r="AH22" s="689"/>
      <c r="AI22" s="689"/>
      <c r="AJ22" s="689"/>
      <c r="AK22" s="689"/>
      <c r="AL22" s="690">
        <v>83.3</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138</v>
      </c>
      <c r="BP22" s="688"/>
      <c r="BQ22" s="688"/>
      <c r="BR22" s="688"/>
      <c r="BS22" s="694" t="s">
        <v>139</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288</v>
      </c>
      <c r="C23" s="683"/>
      <c r="D23" s="683"/>
      <c r="E23" s="683"/>
      <c r="F23" s="683"/>
      <c r="G23" s="683"/>
      <c r="H23" s="683"/>
      <c r="I23" s="683"/>
      <c r="J23" s="683"/>
      <c r="K23" s="683"/>
      <c r="L23" s="683"/>
      <c r="M23" s="683"/>
      <c r="N23" s="683"/>
      <c r="O23" s="683"/>
      <c r="P23" s="683"/>
      <c r="Q23" s="684"/>
      <c r="R23" s="685">
        <v>1380984</v>
      </c>
      <c r="S23" s="686"/>
      <c r="T23" s="686"/>
      <c r="U23" s="686"/>
      <c r="V23" s="686"/>
      <c r="W23" s="686"/>
      <c r="X23" s="686"/>
      <c r="Y23" s="687"/>
      <c r="Z23" s="688">
        <v>34.5</v>
      </c>
      <c r="AA23" s="688"/>
      <c r="AB23" s="688"/>
      <c r="AC23" s="688"/>
      <c r="AD23" s="689">
        <v>1380984</v>
      </c>
      <c r="AE23" s="689"/>
      <c r="AF23" s="689"/>
      <c r="AG23" s="689"/>
      <c r="AH23" s="689"/>
      <c r="AI23" s="689"/>
      <c r="AJ23" s="689"/>
      <c r="AK23" s="689"/>
      <c r="AL23" s="690">
        <v>83.3</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t="s">
        <v>138</v>
      </c>
      <c r="BH23" s="686"/>
      <c r="BI23" s="686"/>
      <c r="BJ23" s="686"/>
      <c r="BK23" s="686"/>
      <c r="BL23" s="686"/>
      <c r="BM23" s="686"/>
      <c r="BN23" s="687"/>
      <c r="BO23" s="688" t="s">
        <v>139</v>
      </c>
      <c r="BP23" s="688"/>
      <c r="BQ23" s="688"/>
      <c r="BR23" s="688"/>
      <c r="BS23" s="694" t="s">
        <v>138</v>
      </c>
      <c r="BT23" s="686"/>
      <c r="BU23" s="686"/>
      <c r="BV23" s="686"/>
      <c r="BW23" s="686"/>
      <c r="BX23" s="686"/>
      <c r="BY23" s="686"/>
      <c r="BZ23" s="686"/>
      <c r="CA23" s="686"/>
      <c r="CB23" s="695"/>
      <c r="CD23" s="667" t="s">
        <v>228</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x14ac:dyDescent="0.15">
      <c r="B24" s="682" t="s">
        <v>295</v>
      </c>
      <c r="C24" s="683"/>
      <c r="D24" s="683"/>
      <c r="E24" s="683"/>
      <c r="F24" s="683"/>
      <c r="G24" s="683"/>
      <c r="H24" s="683"/>
      <c r="I24" s="683"/>
      <c r="J24" s="683"/>
      <c r="K24" s="683"/>
      <c r="L24" s="683"/>
      <c r="M24" s="683"/>
      <c r="N24" s="683"/>
      <c r="O24" s="683"/>
      <c r="P24" s="683"/>
      <c r="Q24" s="684"/>
      <c r="R24" s="685">
        <v>155280</v>
      </c>
      <c r="S24" s="686"/>
      <c r="T24" s="686"/>
      <c r="U24" s="686"/>
      <c r="V24" s="686"/>
      <c r="W24" s="686"/>
      <c r="X24" s="686"/>
      <c r="Y24" s="687"/>
      <c r="Z24" s="688">
        <v>3.9</v>
      </c>
      <c r="AA24" s="688"/>
      <c r="AB24" s="688"/>
      <c r="AC24" s="688"/>
      <c r="AD24" s="689" t="s">
        <v>138</v>
      </c>
      <c r="AE24" s="689"/>
      <c r="AF24" s="689"/>
      <c r="AG24" s="689"/>
      <c r="AH24" s="689"/>
      <c r="AI24" s="689"/>
      <c r="AJ24" s="689"/>
      <c r="AK24" s="689"/>
      <c r="AL24" s="690" t="s">
        <v>138</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138</v>
      </c>
      <c r="BP24" s="688"/>
      <c r="BQ24" s="688"/>
      <c r="BR24" s="688"/>
      <c r="BS24" s="694" t="s">
        <v>138</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998072</v>
      </c>
      <c r="CS24" s="675"/>
      <c r="CT24" s="675"/>
      <c r="CU24" s="675"/>
      <c r="CV24" s="675"/>
      <c r="CW24" s="675"/>
      <c r="CX24" s="675"/>
      <c r="CY24" s="676"/>
      <c r="CZ24" s="679">
        <v>25.3</v>
      </c>
      <c r="DA24" s="680"/>
      <c r="DB24" s="680"/>
      <c r="DC24" s="699"/>
      <c r="DD24" s="724">
        <v>810501</v>
      </c>
      <c r="DE24" s="675"/>
      <c r="DF24" s="675"/>
      <c r="DG24" s="675"/>
      <c r="DH24" s="675"/>
      <c r="DI24" s="675"/>
      <c r="DJ24" s="675"/>
      <c r="DK24" s="676"/>
      <c r="DL24" s="724">
        <v>790036</v>
      </c>
      <c r="DM24" s="675"/>
      <c r="DN24" s="675"/>
      <c r="DO24" s="675"/>
      <c r="DP24" s="675"/>
      <c r="DQ24" s="675"/>
      <c r="DR24" s="675"/>
      <c r="DS24" s="675"/>
      <c r="DT24" s="675"/>
      <c r="DU24" s="675"/>
      <c r="DV24" s="676"/>
      <c r="DW24" s="679">
        <v>46.4</v>
      </c>
      <c r="DX24" s="680"/>
      <c r="DY24" s="680"/>
      <c r="DZ24" s="680"/>
      <c r="EA24" s="680"/>
      <c r="EB24" s="680"/>
      <c r="EC24" s="681"/>
    </row>
    <row r="25" spans="2:133" ht="11.25" customHeight="1" x14ac:dyDescent="0.15">
      <c r="B25" s="682" t="s">
        <v>298</v>
      </c>
      <c r="C25" s="683"/>
      <c r="D25" s="683"/>
      <c r="E25" s="683"/>
      <c r="F25" s="683"/>
      <c r="G25" s="683"/>
      <c r="H25" s="683"/>
      <c r="I25" s="683"/>
      <c r="J25" s="683"/>
      <c r="K25" s="683"/>
      <c r="L25" s="683"/>
      <c r="M25" s="683"/>
      <c r="N25" s="683"/>
      <c r="O25" s="683"/>
      <c r="P25" s="683"/>
      <c r="Q25" s="684"/>
      <c r="R25" s="685" t="s">
        <v>138</v>
      </c>
      <c r="S25" s="686"/>
      <c r="T25" s="686"/>
      <c r="U25" s="686"/>
      <c r="V25" s="686"/>
      <c r="W25" s="686"/>
      <c r="X25" s="686"/>
      <c r="Y25" s="687"/>
      <c r="Z25" s="688" t="s">
        <v>256</v>
      </c>
      <c r="AA25" s="688"/>
      <c r="AB25" s="688"/>
      <c r="AC25" s="688"/>
      <c r="AD25" s="689" t="s">
        <v>138</v>
      </c>
      <c r="AE25" s="689"/>
      <c r="AF25" s="689"/>
      <c r="AG25" s="689"/>
      <c r="AH25" s="689"/>
      <c r="AI25" s="689"/>
      <c r="AJ25" s="689"/>
      <c r="AK25" s="689"/>
      <c r="AL25" s="690" t="s">
        <v>138</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139</v>
      </c>
      <c r="BP25" s="688"/>
      <c r="BQ25" s="688"/>
      <c r="BR25" s="688"/>
      <c r="BS25" s="694" t="s">
        <v>138</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478277</v>
      </c>
      <c r="CS25" s="721"/>
      <c r="CT25" s="721"/>
      <c r="CU25" s="721"/>
      <c r="CV25" s="721"/>
      <c r="CW25" s="721"/>
      <c r="CX25" s="721"/>
      <c r="CY25" s="722"/>
      <c r="CZ25" s="690">
        <v>12.1</v>
      </c>
      <c r="DA25" s="719"/>
      <c r="DB25" s="719"/>
      <c r="DC25" s="723"/>
      <c r="DD25" s="694">
        <v>425743</v>
      </c>
      <c r="DE25" s="721"/>
      <c r="DF25" s="721"/>
      <c r="DG25" s="721"/>
      <c r="DH25" s="721"/>
      <c r="DI25" s="721"/>
      <c r="DJ25" s="721"/>
      <c r="DK25" s="722"/>
      <c r="DL25" s="694">
        <v>410836</v>
      </c>
      <c r="DM25" s="721"/>
      <c r="DN25" s="721"/>
      <c r="DO25" s="721"/>
      <c r="DP25" s="721"/>
      <c r="DQ25" s="721"/>
      <c r="DR25" s="721"/>
      <c r="DS25" s="721"/>
      <c r="DT25" s="721"/>
      <c r="DU25" s="721"/>
      <c r="DV25" s="722"/>
      <c r="DW25" s="690">
        <v>24.1</v>
      </c>
      <c r="DX25" s="719"/>
      <c r="DY25" s="719"/>
      <c r="DZ25" s="719"/>
      <c r="EA25" s="719"/>
      <c r="EB25" s="719"/>
      <c r="EC25" s="720"/>
    </row>
    <row r="26" spans="2:133" ht="11.25" customHeight="1" x14ac:dyDescent="0.15">
      <c r="B26" s="682" t="s">
        <v>301</v>
      </c>
      <c r="C26" s="683"/>
      <c r="D26" s="683"/>
      <c r="E26" s="683"/>
      <c r="F26" s="683"/>
      <c r="G26" s="683"/>
      <c r="H26" s="683"/>
      <c r="I26" s="683"/>
      <c r="J26" s="683"/>
      <c r="K26" s="683"/>
      <c r="L26" s="683"/>
      <c r="M26" s="683"/>
      <c r="N26" s="683"/>
      <c r="O26" s="683"/>
      <c r="P26" s="683"/>
      <c r="Q26" s="684"/>
      <c r="R26" s="685">
        <v>1812149</v>
      </c>
      <c r="S26" s="686"/>
      <c r="T26" s="686"/>
      <c r="U26" s="686"/>
      <c r="V26" s="686"/>
      <c r="W26" s="686"/>
      <c r="X26" s="686"/>
      <c r="Y26" s="687"/>
      <c r="Z26" s="688">
        <v>45.3</v>
      </c>
      <c r="AA26" s="688"/>
      <c r="AB26" s="688"/>
      <c r="AC26" s="688"/>
      <c r="AD26" s="689">
        <v>1656869</v>
      </c>
      <c r="AE26" s="689"/>
      <c r="AF26" s="689"/>
      <c r="AG26" s="689"/>
      <c r="AH26" s="689"/>
      <c r="AI26" s="689"/>
      <c r="AJ26" s="689"/>
      <c r="AK26" s="689"/>
      <c r="AL26" s="690">
        <v>99.9</v>
      </c>
      <c r="AM26" s="691"/>
      <c r="AN26" s="691"/>
      <c r="AO26" s="692"/>
      <c r="AP26" s="704" t="s">
        <v>302</v>
      </c>
      <c r="AQ26" s="725"/>
      <c r="AR26" s="725"/>
      <c r="AS26" s="725"/>
      <c r="AT26" s="725"/>
      <c r="AU26" s="725"/>
      <c r="AV26" s="725"/>
      <c r="AW26" s="725"/>
      <c r="AX26" s="725"/>
      <c r="AY26" s="725"/>
      <c r="AZ26" s="725"/>
      <c r="BA26" s="725"/>
      <c r="BB26" s="725"/>
      <c r="BC26" s="725"/>
      <c r="BD26" s="725"/>
      <c r="BE26" s="725"/>
      <c r="BF26" s="706"/>
      <c r="BG26" s="685" t="s">
        <v>138</v>
      </c>
      <c r="BH26" s="686"/>
      <c r="BI26" s="686"/>
      <c r="BJ26" s="686"/>
      <c r="BK26" s="686"/>
      <c r="BL26" s="686"/>
      <c r="BM26" s="686"/>
      <c r="BN26" s="687"/>
      <c r="BO26" s="688" t="s">
        <v>138</v>
      </c>
      <c r="BP26" s="688"/>
      <c r="BQ26" s="688"/>
      <c r="BR26" s="688"/>
      <c r="BS26" s="694" t="s">
        <v>138</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261527</v>
      </c>
      <c r="CS26" s="686"/>
      <c r="CT26" s="686"/>
      <c r="CU26" s="686"/>
      <c r="CV26" s="686"/>
      <c r="CW26" s="686"/>
      <c r="CX26" s="686"/>
      <c r="CY26" s="687"/>
      <c r="CZ26" s="690">
        <v>6.6</v>
      </c>
      <c r="DA26" s="719"/>
      <c r="DB26" s="719"/>
      <c r="DC26" s="723"/>
      <c r="DD26" s="694">
        <v>220697</v>
      </c>
      <c r="DE26" s="686"/>
      <c r="DF26" s="686"/>
      <c r="DG26" s="686"/>
      <c r="DH26" s="686"/>
      <c r="DI26" s="686"/>
      <c r="DJ26" s="686"/>
      <c r="DK26" s="687"/>
      <c r="DL26" s="694" t="s">
        <v>256</v>
      </c>
      <c r="DM26" s="686"/>
      <c r="DN26" s="686"/>
      <c r="DO26" s="686"/>
      <c r="DP26" s="686"/>
      <c r="DQ26" s="686"/>
      <c r="DR26" s="686"/>
      <c r="DS26" s="686"/>
      <c r="DT26" s="686"/>
      <c r="DU26" s="686"/>
      <c r="DV26" s="687"/>
      <c r="DW26" s="690" t="s">
        <v>139</v>
      </c>
      <c r="DX26" s="719"/>
      <c r="DY26" s="719"/>
      <c r="DZ26" s="719"/>
      <c r="EA26" s="719"/>
      <c r="EB26" s="719"/>
      <c r="EC26" s="720"/>
    </row>
    <row r="27" spans="2:133" ht="11.25" customHeight="1" x14ac:dyDescent="0.15">
      <c r="B27" s="682" t="s">
        <v>304</v>
      </c>
      <c r="C27" s="683"/>
      <c r="D27" s="683"/>
      <c r="E27" s="683"/>
      <c r="F27" s="683"/>
      <c r="G27" s="683"/>
      <c r="H27" s="683"/>
      <c r="I27" s="683"/>
      <c r="J27" s="683"/>
      <c r="K27" s="683"/>
      <c r="L27" s="683"/>
      <c r="M27" s="683"/>
      <c r="N27" s="683"/>
      <c r="O27" s="683"/>
      <c r="P27" s="683"/>
      <c r="Q27" s="684"/>
      <c r="R27" s="685" t="s">
        <v>138</v>
      </c>
      <c r="S27" s="686"/>
      <c r="T27" s="686"/>
      <c r="U27" s="686"/>
      <c r="V27" s="686"/>
      <c r="W27" s="686"/>
      <c r="X27" s="686"/>
      <c r="Y27" s="687"/>
      <c r="Z27" s="688" t="s">
        <v>138</v>
      </c>
      <c r="AA27" s="688"/>
      <c r="AB27" s="688"/>
      <c r="AC27" s="688"/>
      <c r="AD27" s="689" t="s">
        <v>256</v>
      </c>
      <c r="AE27" s="689"/>
      <c r="AF27" s="689"/>
      <c r="AG27" s="689"/>
      <c r="AH27" s="689"/>
      <c r="AI27" s="689"/>
      <c r="AJ27" s="689"/>
      <c r="AK27" s="689"/>
      <c r="AL27" s="690" t="s">
        <v>138</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181650</v>
      </c>
      <c r="BH27" s="686"/>
      <c r="BI27" s="686"/>
      <c r="BJ27" s="686"/>
      <c r="BK27" s="686"/>
      <c r="BL27" s="686"/>
      <c r="BM27" s="686"/>
      <c r="BN27" s="687"/>
      <c r="BO27" s="688">
        <v>100</v>
      </c>
      <c r="BP27" s="688"/>
      <c r="BQ27" s="688"/>
      <c r="BR27" s="688"/>
      <c r="BS27" s="694">
        <v>3300</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124849</v>
      </c>
      <c r="CS27" s="721"/>
      <c r="CT27" s="721"/>
      <c r="CU27" s="721"/>
      <c r="CV27" s="721"/>
      <c r="CW27" s="721"/>
      <c r="CX27" s="721"/>
      <c r="CY27" s="722"/>
      <c r="CZ27" s="690">
        <v>3.2</v>
      </c>
      <c r="DA27" s="719"/>
      <c r="DB27" s="719"/>
      <c r="DC27" s="723"/>
      <c r="DD27" s="694">
        <v>35079</v>
      </c>
      <c r="DE27" s="721"/>
      <c r="DF27" s="721"/>
      <c r="DG27" s="721"/>
      <c r="DH27" s="721"/>
      <c r="DI27" s="721"/>
      <c r="DJ27" s="721"/>
      <c r="DK27" s="722"/>
      <c r="DL27" s="694">
        <v>29521</v>
      </c>
      <c r="DM27" s="721"/>
      <c r="DN27" s="721"/>
      <c r="DO27" s="721"/>
      <c r="DP27" s="721"/>
      <c r="DQ27" s="721"/>
      <c r="DR27" s="721"/>
      <c r="DS27" s="721"/>
      <c r="DT27" s="721"/>
      <c r="DU27" s="721"/>
      <c r="DV27" s="722"/>
      <c r="DW27" s="690">
        <v>1.7</v>
      </c>
      <c r="DX27" s="719"/>
      <c r="DY27" s="719"/>
      <c r="DZ27" s="719"/>
      <c r="EA27" s="719"/>
      <c r="EB27" s="719"/>
      <c r="EC27" s="720"/>
    </row>
    <row r="28" spans="2:133" ht="11.25" customHeight="1" x14ac:dyDescent="0.15">
      <c r="B28" s="682" t="s">
        <v>307</v>
      </c>
      <c r="C28" s="683"/>
      <c r="D28" s="683"/>
      <c r="E28" s="683"/>
      <c r="F28" s="683"/>
      <c r="G28" s="683"/>
      <c r="H28" s="683"/>
      <c r="I28" s="683"/>
      <c r="J28" s="683"/>
      <c r="K28" s="683"/>
      <c r="L28" s="683"/>
      <c r="M28" s="683"/>
      <c r="N28" s="683"/>
      <c r="O28" s="683"/>
      <c r="P28" s="683"/>
      <c r="Q28" s="684"/>
      <c r="R28" s="685">
        <v>9325</v>
      </c>
      <c r="S28" s="686"/>
      <c r="T28" s="686"/>
      <c r="U28" s="686"/>
      <c r="V28" s="686"/>
      <c r="W28" s="686"/>
      <c r="X28" s="686"/>
      <c r="Y28" s="687"/>
      <c r="Z28" s="688">
        <v>0.2</v>
      </c>
      <c r="AA28" s="688"/>
      <c r="AB28" s="688"/>
      <c r="AC28" s="688"/>
      <c r="AD28" s="689" t="s">
        <v>138</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394946</v>
      </c>
      <c r="CS28" s="686"/>
      <c r="CT28" s="686"/>
      <c r="CU28" s="686"/>
      <c r="CV28" s="686"/>
      <c r="CW28" s="686"/>
      <c r="CX28" s="686"/>
      <c r="CY28" s="687"/>
      <c r="CZ28" s="690">
        <v>10</v>
      </c>
      <c r="DA28" s="719"/>
      <c r="DB28" s="719"/>
      <c r="DC28" s="723"/>
      <c r="DD28" s="694">
        <v>349679</v>
      </c>
      <c r="DE28" s="686"/>
      <c r="DF28" s="686"/>
      <c r="DG28" s="686"/>
      <c r="DH28" s="686"/>
      <c r="DI28" s="686"/>
      <c r="DJ28" s="686"/>
      <c r="DK28" s="687"/>
      <c r="DL28" s="694">
        <v>349679</v>
      </c>
      <c r="DM28" s="686"/>
      <c r="DN28" s="686"/>
      <c r="DO28" s="686"/>
      <c r="DP28" s="686"/>
      <c r="DQ28" s="686"/>
      <c r="DR28" s="686"/>
      <c r="DS28" s="686"/>
      <c r="DT28" s="686"/>
      <c r="DU28" s="686"/>
      <c r="DV28" s="687"/>
      <c r="DW28" s="690">
        <v>20.5</v>
      </c>
      <c r="DX28" s="719"/>
      <c r="DY28" s="719"/>
      <c r="DZ28" s="719"/>
      <c r="EA28" s="719"/>
      <c r="EB28" s="719"/>
      <c r="EC28" s="720"/>
    </row>
    <row r="29" spans="2:133" ht="11.25" customHeight="1" x14ac:dyDescent="0.15">
      <c r="B29" s="682" t="s">
        <v>309</v>
      </c>
      <c r="C29" s="683"/>
      <c r="D29" s="683"/>
      <c r="E29" s="683"/>
      <c r="F29" s="683"/>
      <c r="G29" s="683"/>
      <c r="H29" s="683"/>
      <c r="I29" s="683"/>
      <c r="J29" s="683"/>
      <c r="K29" s="683"/>
      <c r="L29" s="683"/>
      <c r="M29" s="683"/>
      <c r="N29" s="683"/>
      <c r="O29" s="683"/>
      <c r="P29" s="683"/>
      <c r="Q29" s="684"/>
      <c r="R29" s="685">
        <v>65001</v>
      </c>
      <c r="S29" s="686"/>
      <c r="T29" s="686"/>
      <c r="U29" s="686"/>
      <c r="V29" s="686"/>
      <c r="W29" s="686"/>
      <c r="X29" s="686"/>
      <c r="Y29" s="687"/>
      <c r="Z29" s="688">
        <v>1.6</v>
      </c>
      <c r="AA29" s="688"/>
      <c r="AB29" s="688"/>
      <c r="AC29" s="688"/>
      <c r="AD29" s="689">
        <v>576</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310</v>
      </c>
      <c r="CE29" s="730"/>
      <c r="CF29" s="700" t="s">
        <v>311</v>
      </c>
      <c r="CG29" s="701"/>
      <c r="CH29" s="701"/>
      <c r="CI29" s="701"/>
      <c r="CJ29" s="701"/>
      <c r="CK29" s="701"/>
      <c r="CL29" s="701"/>
      <c r="CM29" s="701"/>
      <c r="CN29" s="701"/>
      <c r="CO29" s="701"/>
      <c r="CP29" s="701"/>
      <c r="CQ29" s="702"/>
      <c r="CR29" s="685">
        <v>394933</v>
      </c>
      <c r="CS29" s="721"/>
      <c r="CT29" s="721"/>
      <c r="CU29" s="721"/>
      <c r="CV29" s="721"/>
      <c r="CW29" s="721"/>
      <c r="CX29" s="721"/>
      <c r="CY29" s="722"/>
      <c r="CZ29" s="690">
        <v>10</v>
      </c>
      <c r="DA29" s="719"/>
      <c r="DB29" s="719"/>
      <c r="DC29" s="723"/>
      <c r="DD29" s="694">
        <v>349666</v>
      </c>
      <c r="DE29" s="721"/>
      <c r="DF29" s="721"/>
      <c r="DG29" s="721"/>
      <c r="DH29" s="721"/>
      <c r="DI29" s="721"/>
      <c r="DJ29" s="721"/>
      <c r="DK29" s="722"/>
      <c r="DL29" s="694">
        <v>349666</v>
      </c>
      <c r="DM29" s="721"/>
      <c r="DN29" s="721"/>
      <c r="DO29" s="721"/>
      <c r="DP29" s="721"/>
      <c r="DQ29" s="721"/>
      <c r="DR29" s="721"/>
      <c r="DS29" s="721"/>
      <c r="DT29" s="721"/>
      <c r="DU29" s="721"/>
      <c r="DV29" s="722"/>
      <c r="DW29" s="690">
        <v>20.5</v>
      </c>
      <c r="DX29" s="719"/>
      <c r="DY29" s="719"/>
      <c r="DZ29" s="719"/>
      <c r="EA29" s="719"/>
      <c r="EB29" s="719"/>
      <c r="EC29" s="720"/>
    </row>
    <row r="30" spans="2:133" ht="11.25" customHeight="1" x14ac:dyDescent="0.15">
      <c r="B30" s="682" t="s">
        <v>312</v>
      </c>
      <c r="C30" s="683"/>
      <c r="D30" s="683"/>
      <c r="E30" s="683"/>
      <c r="F30" s="683"/>
      <c r="G30" s="683"/>
      <c r="H30" s="683"/>
      <c r="I30" s="683"/>
      <c r="J30" s="683"/>
      <c r="K30" s="683"/>
      <c r="L30" s="683"/>
      <c r="M30" s="683"/>
      <c r="N30" s="683"/>
      <c r="O30" s="683"/>
      <c r="P30" s="683"/>
      <c r="Q30" s="684"/>
      <c r="R30" s="685">
        <v>62124</v>
      </c>
      <c r="S30" s="686"/>
      <c r="T30" s="686"/>
      <c r="U30" s="686"/>
      <c r="V30" s="686"/>
      <c r="W30" s="686"/>
      <c r="X30" s="686"/>
      <c r="Y30" s="687"/>
      <c r="Z30" s="688">
        <v>1.6</v>
      </c>
      <c r="AA30" s="688"/>
      <c r="AB30" s="688"/>
      <c r="AC30" s="688"/>
      <c r="AD30" s="689" t="s">
        <v>138</v>
      </c>
      <c r="AE30" s="689"/>
      <c r="AF30" s="689"/>
      <c r="AG30" s="689"/>
      <c r="AH30" s="689"/>
      <c r="AI30" s="689"/>
      <c r="AJ30" s="689"/>
      <c r="AK30" s="689"/>
      <c r="AL30" s="690" t="s">
        <v>138</v>
      </c>
      <c r="AM30" s="691"/>
      <c r="AN30" s="691"/>
      <c r="AO30" s="692"/>
      <c r="AP30" s="664" t="s">
        <v>228</v>
      </c>
      <c r="AQ30" s="665"/>
      <c r="AR30" s="665"/>
      <c r="AS30" s="665"/>
      <c r="AT30" s="665"/>
      <c r="AU30" s="665"/>
      <c r="AV30" s="665"/>
      <c r="AW30" s="665"/>
      <c r="AX30" s="665"/>
      <c r="AY30" s="665"/>
      <c r="AZ30" s="665"/>
      <c r="BA30" s="665"/>
      <c r="BB30" s="665"/>
      <c r="BC30" s="665"/>
      <c r="BD30" s="665"/>
      <c r="BE30" s="665"/>
      <c r="BF30" s="666"/>
      <c r="BG30" s="664" t="s">
        <v>313</v>
      </c>
      <c r="BH30" s="738"/>
      <c r="BI30" s="738"/>
      <c r="BJ30" s="738"/>
      <c r="BK30" s="738"/>
      <c r="BL30" s="738"/>
      <c r="BM30" s="738"/>
      <c r="BN30" s="738"/>
      <c r="BO30" s="738"/>
      <c r="BP30" s="738"/>
      <c r="BQ30" s="739"/>
      <c r="BR30" s="664" t="s">
        <v>314</v>
      </c>
      <c r="BS30" s="738"/>
      <c r="BT30" s="738"/>
      <c r="BU30" s="738"/>
      <c r="BV30" s="738"/>
      <c r="BW30" s="738"/>
      <c r="BX30" s="738"/>
      <c r="BY30" s="738"/>
      <c r="BZ30" s="738"/>
      <c r="CA30" s="738"/>
      <c r="CB30" s="739"/>
      <c r="CD30" s="731"/>
      <c r="CE30" s="732"/>
      <c r="CF30" s="700" t="s">
        <v>315</v>
      </c>
      <c r="CG30" s="701"/>
      <c r="CH30" s="701"/>
      <c r="CI30" s="701"/>
      <c r="CJ30" s="701"/>
      <c r="CK30" s="701"/>
      <c r="CL30" s="701"/>
      <c r="CM30" s="701"/>
      <c r="CN30" s="701"/>
      <c r="CO30" s="701"/>
      <c r="CP30" s="701"/>
      <c r="CQ30" s="702"/>
      <c r="CR30" s="685">
        <v>383606</v>
      </c>
      <c r="CS30" s="686"/>
      <c r="CT30" s="686"/>
      <c r="CU30" s="686"/>
      <c r="CV30" s="686"/>
      <c r="CW30" s="686"/>
      <c r="CX30" s="686"/>
      <c r="CY30" s="687"/>
      <c r="CZ30" s="690">
        <v>9.6999999999999993</v>
      </c>
      <c r="DA30" s="719"/>
      <c r="DB30" s="719"/>
      <c r="DC30" s="723"/>
      <c r="DD30" s="694">
        <v>338339</v>
      </c>
      <c r="DE30" s="686"/>
      <c r="DF30" s="686"/>
      <c r="DG30" s="686"/>
      <c r="DH30" s="686"/>
      <c r="DI30" s="686"/>
      <c r="DJ30" s="686"/>
      <c r="DK30" s="687"/>
      <c r="DL30" s="694">
        <v>338339</v>
      </c>
      <c r="DM30" s="686"/>
      <c r="DN30" s="686"/>
      <c r="DO30" s="686"/>
      <c r="DP30" s="686"/>
      <c r="DQ30" s="686"/>
      <c r="DR30" s="686"/>
      <c r="DS30" s="686"/>
      <c r="DT30" s="686"/>
      <c r="DU30" s="686"/>
      <c r="DV30" s="687"/>
      <c r="DW30" s="690">
        <v>19.899999999999999</v>
      </c>
      <c r="DX30" s="719"/>
      <c r="DY30" s="719"/>
      <c r="DZ30" s="719"/>
      <c r="EA30" s="719"/>
      <c r="EB30" s="719"/>
      <c r="EC30" s="720"/>
    </row>
    <row r="31" spans="2:133" ht="11.25" customHeight="1" x14ac:dyDescent="0.15">
      <c r="B31" s="682" t="s">
        <v>316</v>
      </c>
      <c r="C31" s="683"/>
      <c r="D31" s="683"/>
      <c r="E31" s="683"/>
      <c r="F31" s="683"/>
      <c r="G31" s="683"/>
      <c r="H31" s="683"/>
      <c r="I31" s="683"/>
      <c r="J31" s="683"/>
      <c r="K31" s="683"/>
      <c r="L31" s="683"/>
      <c r="M31" s="683"/>
      <c r="N31" s="683"/>
      <c r="O31" s="683"/>
      <c r="P31" s="683"/>
      <c r="Q31" s="684"/>
      <c r="R31" s="685">
        <v>517258</v>
      </c>
      <c r="S31" s="686"/>
      <c r="T31" s="686"/>
      <c r="U31" s="686"/>
      <c r="V31" s="686"/>
      <c r="W31" s="686"/>
      <c r="X31" s="686"/>
      <c r="Y31" s="687"/>
      <c r="Z31" s="688">
        <v>12.9</v>
      </c>
      <c r="AA31" s="688"/>
      <c r="AB31" s="688"/>
      <c r="AC31" s="688"/>
      <c r="AD31" s="689" t="s">
        <v>256</v>
      </c>
      <c r="AE31" s="689"/>
      <c r="AF31" s="689"/>
      <c r="AG31" s="689"/>
      <c r="AH31" s="689"/>
      <c r="AI31" s="689"/>
      <c r="AJ31" s="689"/>
      <c r="AK31" s="689"/>
      <c r="AL31" s="690" t="s">
        <v>138</v>
      </c>
      <c r="AM31" s="691"/>
      <c r="AN31" s="691"/>
      <c r="AO31" s="692"/>
      <c r="AP31" s="742" t="s">
        <v>317</v>
      </c>
      <c r="AQ31" s="743"/>
      <c r="AR31" s="743"/>
      <c r="AS31" s="743"/>
      <c r="AT31" s="748" t="s">
        <v>318</v>
      </c>
      <c r="AU31" s="230"/>
      <c r="AV31" s="230"/>
      <c r="AW31" s="230"/>
      <c r="AX31" s="671" t="s">
        <v>192</v>
      </c>
      <c r="AY31" s="672"/>
      <c r="AZ31" s="672"/>
      <c r="BA31" s="672"/>
      <c r="BB31" s="672"/>
      <c r="BC31" s="672"/>
      <c r="BD31" s="672"/>
      <c r="BE31" s="672"/>
      <c r="BF31" s="673"/>
      <c r="BG31" s="753">
        <v>99.8</v>
      </c>
      <c r="BH31" s="740"/>
      <c r="BI31" s="740"/>
      <c r="BJ31" s="740"/>
      <c r="BK31" s="740"/>
      <c r="BL31" s="740"/>
      <c r="BM31" s="680">
        <v>98.9</v>
      </c>
      <c r="BN31" s="740"/>
      <c r="BO31" s="740"/>
      <c r="BP31" s="740"/>
      <c r="BQ31" s="741"/>
      <c r="BR31" s="753">
        <v>99.8</v>
      </c>
      <c r="BS31" s="740"/>
      <c r="BT31" s="740"/>
      <c r="BU31" s="740"/>
      <c r="BV31" s="740"/>
      <c r="BW31" s="740"/>
      <c r="BX31" s="680">
        <v>98.9</v>
      </c>
      <c r="BY31" s="740"/>
      <c r="BZ31" s="740"/>
      <c r="CA31" s="740"/>
      <c r="CB31" s="741"/>
      <c r="CD31" s="731"/>
      <c r="CE31" s="732"/>
      <c r="CF31" s="700" t="s">
        <v>319</v>
      </c>
      <c r="CG31" s="701"/>
      <c r="CH31" s="701"/>
      <c r="CI31" s="701"/>
      <c r="CJ31" s="701"/>
      <c r="CK31" s="701"/>
      <c r="CL31" s="701"/>
      <c r="CM31" s="701"/>
      <c r="CN31" s="701"/>
      <c r="CO31" s="701"/>
      <c r="CP31" s="701"/>
      <c r="CQ31" s="702"/>
      <c r="CR31" s="685">
        <v>11327</v>
      </c>
      <c r="CS31" s="721"/>
      <c r="CT31" s="721"/>
      <c r="CU31" s="721"/>
      <c r="CV31" s="721"/>
      <c r="CW31" s="721"/>
      <c r="CX31" s="721"/>
      <c r="CY31" s="722"/>
      <c r="CZ31" s="690">
        <v>0.3</v>
      </c>
      <c r="DA31" s="719"/>
      <c r="DB31" s="719"/>
      <c r="DC31" s="723"/>
      <c r="DD31" s="694">
        <v>11327</v>
      </c>
      <c r="DE31" s="721"/>
      <c r="DF31" s="721"/>
      <c r="DG31" s="721"/>
      <c r="DH31" s="721"/>
      <c r="DI31" s="721"/>
      <c r="DJ31" s="721"/>
      <c r="DK31" s="722"/>
      <c r="DL31" s="694">
        <v>11327</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5" t="s">
        <v>320</v>
      </c>
      <c r="C32" s="736"/>
      <c r="D32" s="736"/>
      <c r="E32" s="736"/>
      <c r="F32" s="736"/>
      <c r="G32" s="736"/>
      <c r="H32" s="736"/>
      <c r="I32" s="736"/>
      <c r="J32" s="736"/>
      <c r="K32" s="736"/>
      <c r="L32" s="736"/>
      <c r="M32" s="736"/>
      <c r="N32" s="736"/>
      <c r="O32" s="736"/>
      <c r="P32" s="736"/>
      <c r="Q32" s="737"/>
      <c r="R32" s="685" t="s">
        <v>138</v>
      </c>
      <c r="S32" s="686"/>
      <c r="T32" s="686"/>
      <c r="U32" s="686"/>
      <c r="V32" s="686"/>
      <c r="W32" s="686"/>
      <c r="X32" s="686"/>
      <c r="Y32" s="687"/>
      <c r="Z32" s="688" t="s">
        <v>138</v>
      </c>
      <c r="AA32" s="688"/>
      <c r="AB32" s="688"/>
      <c r="AC32" s="688"/>
      <c r="AD32" s="689" t="s">
        <v>138</v>
      </c>
      <c r="AE32" s="689"/>
      <c r="AF32" s="689"/>
      <c r="AG32" s="689"/>
      <c r="AH32" s="689"/>
      <c r="AI32" s="689"/>
      <c r="AJ32" s="689"/>
      <c r="AK32" s="689"/>
      <c r="AL32" s="690" t="s">
        <v>138</v>
      </c>
      <c r="AM32" s="691"/>
      <c r="AN32" s="691"/>
      <c r="AO32" s="692"/>
      <c r="AP32" s="744"/>
      <c r="AQ32" s="745"/>
      <c r="AR32" s="745"/>
      <c r="AS32" s="745"/>
      <c r="AT32" s="749"/>
      <c r="AU32" s="229" t="s">
        <v>321</v>
      </c>
      <c r="AV32" s="229"/>
      <c r="AW32" s="229"/>
      <c r="AX32" s="682" t="s">
        <v>322</v>
      </c>
      <c r="AY32" s="683"/>
      <c r="AZ32" s="683"/>
      <c r="BA32" s="683"/>
      <c r="BB32" s="683"/>
      <c r="BC32" s="683"/>
      <c r="BD32" s="683"/>
      <c r="BE32" s="683"/>
      <c r="BF32" s="684"/>
      <c r="BG32" s="754">
        <v>99.7</v>
      </c>
      <c r="BH32" s="721"/>
      <c r="BI32" s="721"/>
      <c r="BJ32" s="721"/>
      <c r="BK32" s="721"/>
      <c r="BL32" s="721"/>
      <c r="BM32" s="691">
        <v>98.5</v>
      </c>
      <c r="BN32" s="751"/>
      <c r="BO32" s="751"/>
      <c r="BP32" s="751"/>
      <c r="BQ32" s="752"/>
      <c r="BR32" s="754">
        <v>99.9</v>
      </c>
      <c r="BS32" s="721"/>
      <c r="BT32" s="721"/>
      <c r="BU32" s="721"/>
      <c r="BV32" s="721"/>
      <c r="BW32" s="721"/>
      <c r="BX32" s="691">
        <v>98.5</v>
      </c>
      <c r="BY32" s="751"/>
      <c r="BZ32" s="751"/>
      <c r="CA32" s="751"/>
      <c r="CB32" s="752"/>
      <c r="CD32" s="733"/>
      <c r="CE32" s="734"/>
      <c r="CF32" s="700" t="s">
        <v>323</v>
      </c>
      <c r="CG32" s="701"/>
      <c r="CH32" s="701"/>
      <c r="CI32" s="701"/>
      <c r="CJ32" s="701"/>
      <c r="CK32" s="701"/>
      <c r="CL32" s="701"/>
      <c r="CM32" s="701"/>
      <c r="CN32" s="701"/>
      <c r="CO32" s="701"/>
      <c r="CP32" s="701"/>
      <c r="CQ32" s="702"/>
      <c r="CR32" s="685">
        <v>13</v>
      </c>
      <c r="CS32" s="686"/>
      <c r="CT32" s="686"/>
      <c r="CU32" s="686"/>
      <c r="CV32" s="686"/>
      <c r="CW32" s="686"/>
      <c r="CX32" s="686"/>
      <c r="CY32" s="687"/>
      <c r="CZ32" s="690">
        <v>0</v>
      </c>
      <c r="DA32" s="719"/>
      <c r="DB32" s="719"/>
      <c r="DC32" s="723"/>
      <c r="DD32" s="694">
        <v>13</v>
      </c>
      <c r="DE32" s="686"/>
      <c r="DF32" s="686"/>
      <c r="DG32" s="686"/>
      <c r="DH32" s="686"/>
      <c r="DI32" s="686"/>
      <c r="DJ32" s="686"/>
      <c r="DK32" s="687"/>
      <c r="DL32" s="694">
        <v>13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324</v>
      </c>
      <c r="C33" s="683"/>
      <c r="D33" s="683"/>
      <c r="E33" s="683"/>
      <c r="F33" s="683"/>
      <c r="G33" s="683"/>
      <c r="H33" s="683"/>
      <c r="I33" s="683"/>
      <c r="J33" s="683"/>
      <c r="K33" s="683"/>
      <c r="L33" s="683"/>
      <c r="M33" s="683"/>
      <c r="N33" s="683"/>
      <c r="O33" s="683"/>
      <c r="P33" s="683"/>
      <c r="Q33" s="684"/>
      <c r="R33" s="685">
        <v>262003</v>
      </c>
      <c r="S33" s="686"/>
      <c r="T33" s="686"/>
      <c r="U33" s="686"/>
      <c r="V33" s="686"/>
      <c r="W33" s="686"/>
      <c r="X33" s="686"/>
      <c r="Y33" s="687"/>
      <c r="Z33" s="688">
        <v>6.5</v>
      </c>
      <c r="AA33" s="688"/>
      <c r="AB33" s="688"/>
      <c r="AC33" s="688"/>
      <c r="AD33" s="689" t="s">
        <v>138</v>
      </c>
      <c r="AE33" s="689"/>
      <c r="AF33" s="689"/>
      <c r="AG33" s="689"/>
      <c r="AH33" s="689"/>
      <c r="AI33" s="689"/>
      <c r="AJ33" s="689"/>
      <c r="AK33" s="689"/>
      <c r="AL33" s="690" t="s">
        <v>138</v>
      </c>
      <c r="AM33" s="691"/>
      <c r="AN33" s="691"/>
      <c r="AO33" s="692"/>
      <c r="AP33" s="746"/>
      <c r="AQ33" s="747"/>
      <c r="AR33" s="747"/>
      <c r="AS33" s="747"/>
      <c r="AT33" s="750"/>
      <c r="AU33" s="231"/>
      <c r="AV33" s="231"/>
      <c r="AW33" s="231"/>
      <c r="AX33" s="726" t="s">
        <v>325</v>
      </c>
      <c r="AY33" s="727"/>
      <c r="AZ33" s="727"/>
      <c r="BA33" s="727"/>
      <c r="BB33" s="727"/>
      <c r="BC33" s="727"/>
      <c r="BD33" s="727"/>
      <c r="BE33" s="727"/>
      <c r="BF33" s="728"/>
      <c r="BG33" s="755">
        <v>99.8</v>
      </c>
      <c r="BH33" s="756"/>
      <c r="BI33" s="756"/>
      <c r="BJ33" s="756"/>
      <c r="BK33" s="756"/>
      <c r="BL33" s="756"/>
      <c r="BM33" s="757">
        <v>99</v>
      </c>
      <c r="BN33" s="756"/>
      <c r="BO33" s="756"/>
      <c r="BP33" s="756"/>
      <c r="BQ33" s="758"/>
      <c r="BR33" s="755">
        <v>99.8</v>
      </c>
      <c r="BS33" s="756"/>
      <c r="BT33" s="756"/>
      <c r="BU33" s="756"/>
      <c r="BV33" s="756"/>
      <c r="BW33" s="756"/>
      <c r="BX33" s="757">
        <v>99</v>
      </c>
      <c r="BY33" s="756"/>
      <c r="BZ33" s="756"/>
      <c r="CA33" s="756"/>
      <c r="CB33" s="758"/>
      <c r="CD33" s="700" t="s">
        <v>326</v>
      </c>
      <c r="CE33" s="701"/>
      <c r="CF33" s="701"/>
      <c r="CG33" s="701"/>
      <c r="CH33" s="701"/>
      <c r="CI33" s="701"/>
      <c r="CJ33" s="701"/>
      <c r="CK33" s="701"/>
      <c r="CL33" s="701"/>
      <c r="CM33" s="701"/>
      <c r="CN33" s="701"/>
      <c r="CO33" s="701"/>
      <c r="CP33" s="701"/>
      <c r="CQ33" s="702"/>
      <c r="CR33" s="685">
        <v>2444875</v>
      </c>
      <c r="CS33" s="721"/>
      <c r="CT33" s="721"/>
      <c r="CU33" s="721"/>
      <c r="CV33" s="721"/>
      <c r="CW33" s="721"/>
      <c r="CX33" s="721"/>
      <c r="CY33" s="722"/>
      <c r="CZ33" s="690">
        <v>62</v>
      </c>
      <c r="DA33" s="719"/>
      <c r="DB33" s="719"/>
      <c r="DC33" s="723"/>
      <c r="DD33" s="694">
        <v>1781479</v>
      </c>
      <c r="DE33" s="721"/>
      <c r="DF33" s="721"/>
      <c r="DG33" s="721"/>
      <c r="DH33" s="721"/>
      <c r="DI33" s="721"/>
      <c r="DJ33" s="721"/>
      <c r="DK33" s="722"/>
      <c r="DL33" s="694">
        <v>731090</v>
      </c>
      <c r="DM33" s="721"/>
      <c r="DN33" s="721"/>
      <c r="DO33" s="721"/>
      <c r="DP33" s="721"/>
      <c r="DQ33" s="721"/>
      <c r="DR33" s="721"/>
      <c r="DS33" s="721"/>
      <c r="DT33" s="721"/>
      <c r="DU33" s="721"/>
      <c r="DV33" s="722"/>
      <c r="DW33" s="690">
        <v>43</v>
      </c>
      <c r="DX33" s="719"/>
      <c r="DY33" s="719"/>
      <c r="DZ33" s="719"/>
      <c r="EA33" s="719"/>
      <c r="EB33" s="719"/>
      <c r="EC33" s="720"/>
    </row>
    <row r="34" spans="2:133" ht="11.25" customHeight="1" x14ac:dyDescent="0.15">
      <c r="B34" s="682" t="s">
        <v>327</v>
      </c>
      <c r="C34" s="683"/>
      <c r="D34" s="683"/>
      <c r="E34" s="683"/>
      <c r="F34" s="683"/>
      <c r="G34" s="683"/>
      <c r="H34" s="683"/>
      <c r="I34" s="683"/>
      <c r="J34" s="683"/>
      <c r="K34" s="683"/>
      <c r="L34" s="683"/>
      <c r="M34" s="683"/>
      <c r="N34" s="683"/>
      <c r="O34" s="683"/>
      <c r="P34" s="683"/>
      <c r="Q34" s="684"/>
      <c r="R34" s="685">
        <v>2663</v>
      </c>
      <c r="S34" s="686"/>
      <c r="T34" s="686"/>
      <c r="U34" s="686"/>
      <c r="V34" s="686"/>
      <c r="W34" s="686"/>
      <c r="X34" s="686"/>
      <c r="Y34" s="687"/>
      <c r="Z34" s="688">
        <v>0.1</v>
      </c>
      <c r="AA34" s="688"/>
      <c r="AB34" s="688"/>
      <c r="AC34" s="688"/>
      <c r="AD34" s="689">
        <v>1106</v>
      </c>
      <c r="AE34" s="689"/>
      <c r="AF34" s="689"/>
      <c r="AG34" s="689"/>
      <c r="AH34" s="689"/>
      <c r="AI34" s="689"/>
      <c r="AJ34" s="689"/>
      <c r="AK34" s="689"/>
      <c r="AL34" s="690">
        <v>0.1</v>
      </c>
      <c r="AM34" s="691"/>
      <c r="AN34" s="691"/>
      <c r="AO34" s="692"/>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00" t="s">
        <v>328</v>
      </c>
      <c r="CE34" s="701"/>
      <c r="CF34" s="701"/>
      <c r="CG34" s="701"/>
      <c r="CH34" s="701"/>
      <c r="CI34" s="701"/>
      <c r="CJ34" s="701"/>
      <c r="CK34" s="701"/>
      <c r="CL34" s="701"/>
      <c r="CM34" s="701"/>
      <c r="CN34" s="701"/>
      <c r="CO34" s="701"/>
      <c r="CP34" s="701"/>
      <c r="CQ34" s="702"/>
      <c r="CR34" s="685">
        <v>630443</v>
      </c>
      <c r="CS34" s="686"/>
      <c r="CT34" s="686"/>
      <c r="CU34" s="686"/>
      <c r="CV34" s="686"/>
      <c r="CW34" s="686"/>
      <c r="CX34" s="686"/>
      <c r="CY34" s="687"/>
      <c r="CZ34" s="690">
        <v>16</v>
      </c>
      <c r="DA34" s="719"/>
      <c r="DB34" s="719"/>
      <c r="DC34" s="723"/>
      <c r="DD34" s="694">
        <v>451962</v>
      </c>
      <c r="DE34" s="686"/>
      <c r="DF34" s="686"/>
      <c r="DG34" s="686"/>
      <c r="DH34" s="686"/>
      <c r="DI34" s="686"/>
      <c r="DJ34" s="686"/>
      <c r="DK34" s="687"/>
      <c r="DL34" s="694">
        <v>260187</v>
      </c>
      <c r="DM34" s="686"/>
      <c r="DN34" s="686"/>
      <c r="DO34" s="686"/>
      <c r="DP34" s="686"/>
      <c r="DQ34" s="686"/>
      <c r="DR34" s="686"/>
      <c r="DS34" s="686"/>
      <c r="DT34" s="686"/>
      <c r="DU34" s="686"/>
      <c r="DV34" s="687"/>
      <c r="DW34" s="690">
        <v>15.3</v>
      </c>
      <c r="DX34" s="719"/>
      <c r="DY34" s="719"/>
      <c r="DZ34" s="719"/>
      <c r="EA34" s="719"/>
      <c r="EB34" s="719"/>
      <c r="EC34" s="720"/>
    </row>
    <row r="35" spans="2:133" ht="11.25" customHeight="1" x14ac:dyDescent="0.15">
      <c r="B35" s="682" t="s">
        <v>329</v>
      </c>
      <c r="C35" s="683"/>
      <c r="D35" s="683"/>
      <c r="E35" s="683"/>
      <c r="F35" s="683"/>
      <c r="G35" s="683"/>
      <c r="H35" s="683"/>
      <c r="I35" s="683"/>
      <c r="J35" s="683"/>
      <c r="K35" s="683"/>
      <c r="L35" s="683"/>
      <c r="M35" s="683"/>
      <c r="N35" s="683"/>
      <c r="O35" s="683"/>
      <c r="P35" s="683"/>
      <c r="Q35" s="684"/>
      <c r="R35" s="685">
        <v>644872</v>
      </c>
      <c r="S35" s="686"/>
      <c r="T35" s="686"/>
      <c r="U35" s="686"/>
      <c r="V35" s="686"/>
      <c r="W35" s="686"/>
      <c r="X35" s="686"/>
      <c r="Y35" s="687"/>
      <c r="Z35" s="688">
        <v>16.100000000000001</v>
      </c>
      <c r="AA35" s="688"/>
      <c r="AB35" s="688"/>
      <c r="AC35" s="688"/>
      <c r="AD35" s="689" t="s">
        <v>138</v>
      </c>
      <c r="AE35" s="689"/>
      <c r="AF35" s="689"/>
      <c r="AG35" s="689"/>
      <c r="AH35" s="689"/>
      <c r="AI35" s="689"/>
      <c r="AJ35" s="689"/>
      <c r="AK35" s="689"/>
      <c r="AL35" s="690" t="s">
        <v>139</v>
      </c>
      <c r="AM35" s="691"/>
      <c r="AN35" s="691"/>
      <c r="AO35" s="692"/>
      <c r="AP35" s="234"/>
      <c r="AQ35" s="664" t="s">
        <v>330</v>
      </c>
      <c r="AR35" s="665"/>
      <c r="AS35" s="665"/>
      <c r="AT35" s="665"/>
      <c r="AU35" s="665"/>
      <c r="AV35" s="665"/>
      <c r="AW35" s="665"/>
      <c r="AX35" s="665"/>
      <c r="AY35" s="665"/>
      <c r="AZ35" s="665"/>
      <c r="BA35" s="665"/>
      <c r="BB35" s="665"/>
      <c r="BC35" s="665"/>
      <c r="BD35" s="665"/>
      <c r="BE35" s="665"/>
      <c r="BF35" s="666"/>
      <c r="BG35" s="664" t="s">
        <v>331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332</v>
      </c>
      <c r="CE35" s="701"/>
      <c r="CF35" s="701"/>
      <c r="CG35" s="701"/>
      <c r="CH35" s="701"/>
      <c r="CI35" s="701"/>
      <c r="CJ35" s="701"/>
      <c r="CK35" s="701"/>
      <c r="CL35" s="701"/>
      <c r="CM35" s="701"/>
      <c r="CN35" s="701"/>
      <c r="CO35" s="701"/>
      <c r="CP35" s="701"/>
      <c r="CQ35" s="702"/>
      <c r="CR35" s="685">
        <v>80777</v>
      </c>
      <c r="CS35" s="721"/>
      <c r="CT35" s="721"/>
      <c r="CU35" s="721"/>
      <c r="CV35" s="721"/>
      <c r="CW35" s="721"/>
      <c r="CX35" s="721"/>
      <c r="CY35" s="722"/>
      <c r="CZ35" s="690">
        <v>2</v>
      </c>
      <c r="DA35" s="719"/>
      <c r="DB35" s="719"/>
      <c r="DC35" s="723"/>
      <c r="DD35" s="694">
        <v>65139</v>
      </c>
      <c r="DE35" s="721"/>
      <c r="DF35" s="721"/>
      <c r="DG35" s="721"/>
      <c r="DH35" s="721"/>
      <c r="DI35" s="721"/>
      <c r="DJ35" s="721"/>
      <c r="DK35" s="722"/>
      <c r="DL35" s="694">
        <v>54622</v>
      </c>
      <c r="DM35" s="721"/>
      <c r="DN35" s="721"/>
      <c r="DO35" s="721"/>
      <c r="DP35" s="721"/>
      <c r="DQ35" s="721"/>
      <c r="DR35" s="721"/>
      <c r="DS35" s="721"/>
      <c r="DT35" s="721"/>
      <c r="DU35" s="721"/>
      <c r="DV35" s="722"/>
      <c r="DW35" s="690">
        <v>3.2</v>
      </c>
      <c r="DX35" s="719"/>
      <c r="DY35" s="719"/>
      <c r="DZ35" s="719"/>
      <c r="EA35" s="719"/>
      <c r="EB35" s="719"/>
      <c r="EC35" s="720"/>
    </row>
    <row r="36" spans="2:133" ht="11.25" customHeight="1" x14ac:dyDescent="0.15">
      <c r="B36" s="682" t="s">
        <v>333</v>
      </c>
      <c r="C36" s="683"/>
      <c r="D36" s="683"/>
      <c r="E36" s="683"/>
      <c r="F36" s="683"/>
      <c r="G36" s="683"/>
      <c r="H36" s="683"/>
      <c r="I36" s="683"/>
      <c r="J36" s="683"/>
      <c r="K36" s="683"/>
      <c r="L36" s="683"/>
      <c r="M36" s="683"/>
      <c r="N36" s="683"/>
      <c r="O36" s="683"/>
      <c r="P36" s="683"/>
      <c r="Q36" s="684"/>
      <c r="R36" s="685">
        <v>95671</v>
      </c>
      <c r="S36" s="686"/>
      <c r="T36" s="686"/>
      <c r="U36" s="686"/>
      <c r="V36" s="686"/>
      <c r="W36" s="686"/>
      <c r="X36" s="686"/>
      <c r="Y36" s="687"/>
      <c r="Z36" s="688">
        <v>2.4</v>
      </c>
      <c r="AA36" s="688"/>
      <c r="AB36" s="688"/>
      <c r="AC36" s="688"/>
      <c r="AD36" s="689" t="s">
        <v>138</v>
      </c>
      <c r="AE36" s="689"/>
      <c r="AF36" s="689"/>
      <c r="AG36" s="689"/>
      <c r="AH36" s="689"/>
      <c r="AI36" s="689"/>
      <c r="AJ36" s="689"/>
      <c r="AK36" s="689"/>
      <c r="AL36" s="690" t="s">
        <v>138</v>
      </c>
      <c r="AM36" s="691"/>
      <c r="AN36" s="691"/>
      <c r="AO36" s="692"/>
      <c r="AP36" s="234"/>
      <c r="AQ36" s="759" t="s">
        <v>334</v>
      </c>
      <c r="AR36" s="760"/>
      <c r="AS36" s="760"/>
      <c r="AT36" s="760"/>
      <c r="AU36" s="760"/>
      <c r="AV36" s="760"/>
      <c r="AW36" s="760"/>
      <c r="AX36" s="760"/>
      <c r="AY36" s="761"/>
      <c r="AZ36" s="674">
        <v>303756</v>
      </c>
      <c r="BA36" s="675"/>
      <c r="BB36" s="675"/>
      <c r="BC36" s="675"/>
      <c r="BD36" s="675"/>
      <c r="BE36" s="675"/>
      <c r="BF36" s="762"/>
      <c r="BG36" s="696" t="s">
        <v>335</v>
      </c>
      <c r="BH36" s="697"/>
      <c r="BI36" s="697"/>
      <c r="BJ36" s="697"/>
      <c r="BK36" s="697"/>
      <c r="BL36" s="697"/>
      <c r="BM36" s="697"/>
      <c r="BN36" s="697"/>
      <c r="BO36" s="697"/>
      <c r="BP36" s="697"/>
      <c r="BQ36" s="697"/>
      <c r="BR36" s="697"/>
      <c r="BS36" s="697"/>
      <c r="BT36" s="697"/>
      <c r="BU36" s="698"/>
      <c r="BV36" s="674">
        <v>2719</v>
      </c>
      <c r="BW36" s="675"/>
      <c r="BX36" s="675"/>
      <c r="BY36" s="675"/>
      <c r="BZ36" s="675"/>
      <c r="CA36" s="675"/>
      <c r="CB36" s="762"/>
      <c r="CD36" s="700" t="s">
        <v>336</v>
      </c>
      <c r="CE36" s="701"/>
      <c r="CF36" s="701"/>
      <c r="CG36" s="701"/>
      <c r="CH36" s="701"/>
      <c r="CI36" s="701"/>
      <c r="CJ36" s="701"/>
      <c r="CK36" s="701"/>
      <c r="CL36" s="701"/>
      <c r="CM36" s="701"/>
      <c r="CN36" s="701"/>
      <c r="CO36" s="701"/>
      <c r="CP36" s="701"/>
      <c r="CQ36" s="702"/>
      <c r="CR36" s="685">
        <v>1000296</v>
      </c>
      <c r="CS36" s="686"/>
      <c r="CT36" s="686"/>
      <c r="CU36" s="686"/>
      <c r="CV36" s="686"/>
      <c r="CW36" s="686"/>
      <c r="CX36" s="686"/>
      <c r="CY36" s="687"/>
      <c r="CZ36" s="690">
        <v>25.4</v>
      </c>
      <c r="DA36" s="719"/>
      <c r="DB36" s="719"/>
      <c r="DC36" s="723"/>
      <c r="DD36" s="694">
        <v>611299</v>
      </c>
      <c r="DE36" s="686"/>
      <c r="DF36" s="686"/>
      <c r="DG36" s="686"/>
      <c r="DH36" s="686"/>
      <c r="DI36" s="686"/>
      <c r="DJ36" s="686"/>
      <c r="DK36" s="687"/>
      <c r="DL36" s="694">
        <v>258729</v>
      </c>
      <c r="DM36" s="686"/>
      <c r="DN36" s="686"/>
      <c r="DO36" s="686"/>
      <c r="DP36" s="686"/>
      <c r="DQ36" s="686"/>
      <c r="DR36" s="686"/>
      <c r="DS36" s="686"/>
      <c r="DT36" s="686"/>
      <c r="DU36" s="686"/>
      <c r="DV36" s="687"/>
      <c r="DW36" s="690">
        <v>15.2</v>
      </c>
      <c r="DX36" s="719"/>
      <c r="DY36" s="719"/>
      <c r="DZ36" s="719"/>
      <c r="EA36" s="719"/>
      <c r="EB36" s="719"/>
      <c r="EC36" s="720"/>
    </row>
    <row r="37" spans="2:133" ht="11.25" customHeight="1" x14ac:dyDescent="0.15">
      <c r="B37" s="682" t="s">
        <v>337</v>
      </c>
      <c r="C37" s="683"/>
      <c r="D37" s="683"/>
      <c r="E37" s="683"/>
      <c r="F37" s="683"/>
      <c r="G37" s="683"/>
      <c r="H37" s="683"/>
      <c r="I37" s="683"/>
      <c r="J37" s="683"/>
      <c r="K37" s="683"/>
      <c r="L37" s="683"/>
      <c r="M37" s="683"/>
      <c r="N37" s="683"/>
      <c r="O37" s="683"/>
      <c r="P37" s="683"/>
      <c r="Q37" s="684"/>
      <c r="R37" s="685">
        <v>67827</v>
      </c>
      <c r="S37" s="686"/>
      <c r="T37" s="686"/>
      <c r="U37" s="686"/>
      <c r="V37" s="686"/>
      <c r="W37" s="686"/>
      <c r="X37" s="686"/>
      <c r="Y37" s="687"/>
      <c r="Z37" s="688">
        <v>1.7</v>
      </c>
      <c r="AA37" s="688"/>
      <c r="AB37" s="688"/>
      <c r="AC37" s="688"/>
      <c r="AD37" s="689" t="s">
        <v>138</v>
      </c>
      <c r="AE37" s="689"/>
      <c r="AF37" s="689"/>
      <c r="AG37" s="689"/>
      <c r="AH37" s="689"/>
      <c r="AI37" s="689"/>
      <c r="AJ37" s="689"/>
      <c r="AK37" s="689"/>
      <c r="AL37" s="690" t="s">
        <v>256</v>
      </c>
      <c r="AM37" s="691"/>
      <c r="AN37" s="691"/>
      <c r="AO37" s="692"/>
      <c r="AQ37" s="763" t="s">
        <v>338</v>
      </c>
      <c r="AR37" s="764"/>
      <c r="AS37" s="764"/>
      <c r="AT37" s="764"/>
      <c r="AU37" s="764"/>
      <c r="AV37" s="764"/>
      <c r="AW37" s="764"/>
      <c r="AX37" s="764"/>
      <c r="AY37" s="765"/>
      <c r="AZ37" s="685">
        <v>98467</v>
      </c>
      <c r="BA37" s="686"/>
      <c r="BB37" s="686"/>
      <c r="BC37" s="686"/>
      <c r="BD37" s="721"/>
      <c r="BE37" s="721"/>
      <c r="BF37" s="752"/>
      <c r="BG37" s="700" t="s">
        <v>339</v>
      </c>
      <c r="BH37" s="701"/>
      <c r="BI37" s="701"/>
      <c r="BJ37" s="701"/>
      <c r="BK37" s="701"/>
      <c r="BL37" s="701"/>
      <c r="BM37" s="701"/>
      <c r="BN37" s="701"/>
      <c r="BO37" s="701"/>
      <c r="BP37" s="701"/>
      <c r="BQ37" s="701"/>
      <c r="BR37" s="701"/>
      <c r="BS37" s="701"/>
      <c r="BT37" s="701"/>
      <c r="BU37" s="702"/>
      <c r="BV37" s="685">
        <v>1944</v>
      </c>
      <c r="BW37" s="686"/>
      <c r="BX37" s="686"/>
      <c r="BY37" s="686"/>
      <c r="BZ37" s="686"/>
      <c r="CA37" s="686"/>
      <c r="CB37" s="695"/>
      <c r="CD37" s="700" t="s">
        <v>340</v>
      </c>
      <c r="CE37" s="701"/>
      <c r="CF37" s="701"/>
      <c r="CG37" s="701"/>
      <c r="CH37" s="701"/>
      <c r="CI37" s="701"/>
      <c r="CJ37" s="701"/>
      <c r="CK37" s="701"/>
      <c r="CL37" s="701"/>
      <c r="CM37" s="701"/>
      <c r="CN37" s="701"/>
      <c r="CO37" s="701"/>
      <c r="CP37" s="701"/>
      <c r="CQ37" s="702"/>
      <c r="CR37" s="685">
        <v>146648</v>
      </c>
      <c r="CS37" s="721"/>
      <c r="CT37" s="721"/>
      <c r="CU37" s="721"/>
      <c r="CV37" s="721"/>
      <c r="CW37" s="721"/>
      <c r="CX37" s="721"/>
      <c r="CY37" s="722"/>
      <c r="CZ37" s="690">
        <v>3.7</v>
      </c>
      <c r="DA37" s="719"/>
      <c r="DB37" s="719"/>
      <c r="DC37" s="723"/>
      <c r="DD37" s="694">
        <v>146648</v>
      </c>
      <c r="DE37" s="721"/>
      <c r="DF37" s="721"/>
      <c r="DG37" s="721"/>
      <c r="DH37" s="721"/>
      <c r="DI37" s="721"/>
      <c r="DJ37" s="721"/>
      <c r="DK37" s="722"/>
      <c r="DL37" s="694">
        <v>134671</v>
      </c>
      <c r="DM37" s="721"/>
      <c r="DN37" s="721"/>
      <c r="DO37" s="721"/>
      <c r="DP37" s="721"/>
      <c r="DQ37" s="721"/>
      <c r="DR37" s="721"/>
      <c r="DS37" s="721"/>
      <c r="DT37" s="721"/>
      <c r="DU37" s="721"/>
      <c r="DV37" s="722"/>
      <c r="DW37" s="690">
        <v>7.9</v>
      </c>
      <c r="DX37" s="719"/>
      <c r="DY37" s="719"/>
      <c r="DZ37" s="719"/>
      <c r="EA37" s="719"/>
      <c r="EB37" s="719"/>
      <c r="EC37" s="720"/>
    </row>
    <row r="38" spans="2:133" ht="11.25" customHeight="1" x14ac:dyDescent="0.15">
      <c r="B38" s="682" t="s">
        <v>341</v>
      </c>
      <c r="C38" s="683"/>
      <c r="D38" s="683"/>
      <c r="E38" s="683"/>
      <c r="F38" s="683"/>
      <c r="G38" s="683"/>
      <c r="H38" s="683"/>
      <c r="I38" s="683"/>
      <c r="J38" s="683"/>
      <c r="K38" s="683"/>
      <c r="L38" s="683"/>
      <c r="M38" s="683"/>
      <c r="N38" s="683"/>
      <c r="O38" s="683"/>
      <c r="P38" s="683"/>
      <c r="Q38" s="684"/>
      <c r="R38" s="685">
        <v>79360</v>
      </c>
      <c r="S38" s="686"/>
      <c r="T38" s="686"/>
      <c r="U38" s="686"/>
      <c r="V38" s="686"/>
      <c r="W38" s="686"/>
      <c r="X38" s="686"/>
      <c r="Y38" s="687"/>
      <c r="Z38" s="688">
        <v>2</v>
      </c>
      <c r="AA38" s="688"/>
      <c r="AB38" s="688"/>
      <c r="AC38" s="688"/>
      <c r="AD38" s="689">
        <v>18</v>
      </c>
      <c r="AE38" s="689"/>
      <c r="AF38" s="689"/>
      <c r="AG38" s="689"/>
      <c r="AH38" s="689"/>
      <c r="AI38" s="689"/>
      <c r="AJ38" s="689"/>
      <c r="AK38" s="689"/>
      <c r="AL38" s="690">
        <v>0</v>
      </c>
      <c r="AM38" s="691"/>
      <c r="AN38" s="691"/>
      <c r="AO38" s="692"/>
      <c r="AQ38" s="763" t="s">
        <v>342</v>
      </c>
      <c r="AR38" s="764"/>
      <c r="AS38" s="764"/>
      <c r="AT38" s="764"/>
      <c r="AU38" s="764"/>
      <c r="AV38" s="764"/>
      <c r="AW38" s="764"/>
      <c r="AX38" s="764"/>
      <c r="AY38" s="765"/>
      <c r="AZ38" s="685">
        <v>69000</v>
      </c>
      <c r="BA38" s="686"/>
      <c r="BB38" s="686"/>
      <c r="BC38" s="686"/>
      <c r="BD38" s="721"/>
      <c r="BE38" s="721"/>
      <c r="BF38" s="752"/>
      <c r="BG38" s="700" t="s">
        <v>343</v>
      </c>
      <c r="BH38" s="701"/>
      <c r="BI38" s="701"/>
      <c r="BJ38" s="701"/>
      <c r="BK38" s="701"/>
      <c r="BL38" s="701"/>
      <c r="BM38" s="701"/>
      <c r="BN38" s="701"/>
      <c r="BO38" s="701"/>
      <c r="BP38" s="701"/>
      <c r="BQ38" s="701"/>
      <c r="BR38" s="701"/>
      <c r="BS38" s="701"/>
      <c r="BT38" s="701"/>
      <c r="BU38" s="702"/>
      <c r="BV38" s="685">
        <v>281</v>
      </c>
      <c r="BW38" s="686"/>
      <c r="BX38" s="686"/>
      <c r="BY38" s="686"/>
      <c r="BZ38" s="686"/>
      <c r="CA38" s="686"/>
      <c r="CB38" s="695"/>
      <c r="CD38" s="700" t="s">
        <v>344</v>
      </c>
      <c r="CE38" s="701"/>
      <c r="CF38" s="701"/>
      <c r="CG38" s="701"/>
      <c r="CH38" s="701"/>
      <c r="CI38" s="701"/>
      <c r="CJ38" s="701"/>
      <c r="CK38" s="701"/>
      <c r="CL38" s="701"/>
      <c r="CM38" s="701"/>
      <c r="CN38" s="701"/>
      <c r="CO38" s="701"/>
      <c r="CP38" s="701"/>
      <c r="CQ38" s="702"/>
      <c r="CR38" s="685">
        <v>296218</v>
      </c>
      <c r="CS38" s="686"/>
      <c r="CT38" s="686"/>
      <c r="CU38" s="686"/>
      <c r="CV38" s="686"/>
      <c r="CW38" s="686"/>
      <c r="CX38" s="686"/>
      <c r="CY38" s="687"/>
      <c r="CZ38" s="690">
        <v>7.5</v>
      </c>
      <c r="DA38" s="719"/>
      <c r="DB38" s="719"/>
      <c r="DC38" s="723"/>
      <c r="DD38" s="694">
        <v>242799</v>
      </c>
      <c r="DE38" s="686"/>
      <c r="DF38" s="686"/>
      <c r="DG38" s="686"/>
      <c r="DH38" s="686"/>
      <c r="DI38" s="686"/>
      <c r="DJ38" s="686"/>
      <c r="DK38" s="687"/>
      <c r="DL38" s="694">
        <v>157258</v>
      </c>
      <c r="DM38" s="686"/>
      <c r="DN38" s="686"/>
      <c r="DO38" s="686"/>
      <c r="DP38" s="686"/>
      <c r="DQ38" s="686"/>
      <c r="DR38" s="686"/>
      <c r="DS38" s="686"/>
      <c r="DT38" s="686"/>
      <c r="DU38" s="686"/>
      <c r="DV38" s="687"/>
      <c r="DW38" s="690">
        <v>9.1999999999999993</v>
      </c>
      <c r="DX38" s="719"/>
      <c r="DY38" s="719"/>
      <c r="DZ38" s="719"/>
      <c r="EA38" s="719"/>
      <c r="EB38" s="719"/>
      <c r="EC38" s="720"/>
    </row>
    <row r="39" spans="2:133" ht="11.25" customHeight="1" x14ac:dyDescent="0.15">
      <c r="B39" s="682" t="s">
        <v>345</v>
      </c>
      <c r="C39" s="683"/>
      <c r="D39" s="683"/>
      <c r="E39" s="683"/>
      <c r="F39" s="683"/>
      <c r="G39" s="683"/>
      <c r="H39" s="683"/>
      <c r="I39" s="683"/>
      <c r="J39" s="683"/>
      <c r="K39" s="683"/>
      <c r="L39" s="683"/>
      <c r="M39" s="683"/>
      <c r="N39" s="683"/>
      <c r="O39" s="683"/>
      <c r="P39" s="683"/>
      <c r="Q39" s="684"/>
      <c r="R39" s="685">
        <v>384506</v>
      </c>
      <c r="S39" s="686"/>
      <c r="T39" s="686"/>
      <c r="U39" s="686"/>
      <c r="V39" s="686"/>
      <c r="W39" s="686"/>
      <c r="X39" s="686"/>
      <c r="Y39" s="687"/>
      <c r="Z39" s="688">
        <v>9.6</v>
      </c>
      <c r="AA39" s="688"/>
      <c r="AB39" s="688"/>
      <c r="AC39" s="688"/>
      <c r="AD39" s="689" t="s">
        <v>138</v>
      </c>
      <c r="AE39" s="689"/>
      <c r="AF39" s="689"/>
      <c r="AG39" s="689"/>
      <c r="AH39" s="689"/>
      <c r="AI39" s="689"/>
      <c r="AJ39" s="689"/>
      <c r="AK39" s="689"/>
      <c r="AL39" s="690" t="s">
        <v>256</v>
      </c>
      <c r="AM39" s="691"/>
      <c r="AN39" s="691"/>
      <c r="AO39" s="692"/>
      <c r="AQ39" s="763" t="s">
        <v>346</v>
      </c>
      <c r="AR39" s="764"/>
      <c r="AS39" s="764"/>
      <c r="AT39" s="764"/>
      <c r="AU39" s="764"/>
      <c r="AV39" s="764"/>
      <c r="AW39" s="764"/>
      <c r="AX39" s="764"/>
      <c r="AY39" s="765"/>
      <c r="AZ39" s="685">
        <v>7538</v>
      </c>
      <c r="BA39" s="686"/>
      <c r="BB39" s="686"/>
      <c r="BC39" s="686"/>
      <c r="BD39" s="721"/>
      <c r="BE39" s="721"/>
      <c r="BF39" s="752"/>
      <c r="BG39" s="700" t="s">
        <v>347</v>
      </c>
      <c r="BH39" s="701"/>
      <c r="BI39" s="701"/>
      <c r="BJ39" s="701"/>
      <c r="BK39" s="701"/>
      <c r="BL39" s="701"/>
      <c r="BM39" s="701"/>
      <c r="BN39" s="701"/>
      <c r="BO39" s="701"/>
      <c r="BP39" s="701"/>
      <c r="BQ39" s="701"/>
      <c r="BR39" s="701"/>
      <c r="BS39" s="701"/>
      <c r="BT39" s="701"/>
      <c r="BU39" s="702"/>
      <c r="BV39" s="685">
        <v>531</v>
      </c>
      <c r="BW39" s="686"/>
      <c r="BX39" s="686"/>
      <c r="BY39" s="686"/>
      <c r="BZ39" s="686"/>
      <c r="CA39" s="686"/>
      <c r="CB39" s="695"/>
      <c r="CD39" s="700" t="s">
        <v>348</v>
      </c>
      <c r="CE39" s="701"/>
      <c r="CF39" s="701"/>
      <c r="CG39" s="701"/>
      <c r="CH39" s="701"/>
      <c r="CI39" s="701"/>
      <c r="CJ39" s="701"/>
      <c r="CK39" s="701"/>
      <c r="CL39" s="701"/>
      <c r="CM39" s="701"/>
      <c r="CN39" s="701"/>
      <c r="CO39" s="701"/>
      <c r="CP39" s="701"/>
      <c r="CQ39" s="702"/>
      <c r="CR39" s="685">
        <v>403617</v>
      </c>
      <c r="CS39" s="721"/>
      <c r="CT39" s="721"/>
      <c r="CU39" s="721"/>
      <c r="CV39" s="721"/>
      <c r="CW39" s="721"/>
      <c r="CX39" s="721"/>
      <c r="CY39" s="722"/>
      <c r="CZ39" s="690">
        <v>10.199999999999999</v>
      </c>
      <c r="DA39" s="719"/>
      <c r="DB39" s="719"/>
      <c r="DC39" s="723"/>
      <c r="DD39" s="694">
        <v>403356</v>
      </c>
      <c r="DE39" s="721"/>
      <c r="DF39" s="721"/>
      <c r="DG39" s="721"/>
      <c r="DH39" s="721"/>
      <c r="DI39" s="721"/>
      <c r="DJ39" s="721"/>
      <c r="DK39" s="722"/>
      <c r="DL39" s="694" t="s">
        <v>138</v>
      </c>
      <c r="DM39" s="721"/>
      <c r="DN39" s="721"/>
      <c r="DO39" s="721"/>
      <c r="DP39" s="721"/>
      <c r="DQ39" s="721"/>
      <c r="DR39" s="721"/>
      <c r="DS39" s="721"/>
      <c r="DT39" s="721"/>
      <c r="DU39" s="721"/>
      <c r="DV39" s="722"/>
      <c r="DW39" s="690" t="s">
        <v>138</v>
      </c>
      <c r="DX39" s="719"/>
      <c r="DY39" s="719"/>
      <c r="DZ39" s="719"/>
      <c r="EA39" s="719"/>
      <c r="EB39" s="719"/>
      <c r="EC39" s="720"/>
    </row>
    <row r="40" spans="2:133" ht="11.25" customHeight="1" x14ac:dyDescent="0.15">
      <c r="B40" s="682" t="s">
        <v>349</v>
      </c>
      <c r="C40" s="683"/>
      <c r="D40" s="683"/>
      <c r="E40" s="683"/>
      <c r="F40" s="683"/>
      <c r="G40" s="683"/>
      <c r="H40" s="683"/>
      <c r="I40" s="683"/>
      <c r="J40" s="683"/>
      <c r="K40" s="683"/>
      <c r="L40" s="683"/>
      <c r="M40" s="683"/>
      <c r="N40" s="683"/>
      <c r="O40" s="683"/>
      <c r="P40" s="683"/>
      <c r="Q40" s="684"/>
      <c r="R40" s="685">
        <v>2160</v>
      </c>
      <c r="S40" s="686"/>
      <c r="T40" s="686"/>
      <c r="U40" s="686"/>
      <c r="V40" s="686"/>
      <c r="W40" s="686"/>
      <c r="X40" s="686"/>
      <c r="Y40" s="687"/>
      <c r="Z40" s="688">
        <v>0.1</v>
      </c>
      <c r="AA40" s="688"/>
      <c r="AB40" s="688"/>
      <c r="AC40" s="688"/>
      <c r="AD40" s="689" t="s">
        <v>138</v>
      </c>
      <c r="AE40" s="689"/>
      <c r="AF40" s="689"/>
      <c r="AG40" s="689"/>
      <c r="AH40" s="689"/>
      <c r="AI40" s="689"/>
      <c r="AJ40" s="689"/>
      <c r="AK40" s="689"/>
      <c r="AL40" s="690" t="s">
        <v>138</v>
      </c>
      <c r="AM40" s="691"/>
      <c r="AN40" s="691"/>
      <c r="AO40" s="692"/>
      <c r="AQ40" s="763" t="s">
        <v>350</v>
      </c>
      <c r="AR40" s="764"/>
      <c r="AS40" s="764"/>
      <c r="AT40" s="764"/>
      <c r="AU40" s="764"/>
      <c r="AV40" s="764"/>
      <c r="AW40" s="764"/>
      <c r="AX40" s="764"/>
      <c r="AY40" s="765"/>
      <c r="AZ40" s="685" t="s">
        <v>138</v>
      </c>
      <c r="BA40" s="686"/>
      <c r="BB40" s="686"/>
      <c r="BC40" s="686"/>
      <c r="BD40" s="721"/>
      <c r="BE40" s="721"/>
      <c r="BF40" s="752"/>
      <c r="BG40" s="772" t="s">
        <v>351</v>
      </c>
      <c r="BH40" s="773"/>
      <c r="BI40" s="773"/>
      <c r="BJ40" s="773"/>
      <c r="BK40" s="773"/>
      <c r="BL40" s="235"/>
      <c r="BM40" s="701" t="s">
        <v>352</v>
      </c>
      <c r="BN40" s="701"/>
      <c r="BO40" s="701"/>
      <c r="BP40" s="701"/>
      <c r="BQ40" s="701"/>
      <c r="BR40" s="701"/>
      <c r="BS40" s="701"/>
      <c r="BT40" s="701"/>
      <c r="BU40" s="702"/>
      <c r="BV40" s="685">
        <v>158</v>
      </c>
      <c r="BW40" s="686"/>
      <c r="BX40" s="686"/>
      <c r="BY40" s="686"/>
      <c r="BZ40" s="686"/>
      <c r="CA40" s="686"/>
      <c r="CB40" s="695"/>
      <c r="CD40" s="700" t="s">
        <v>353</v>
      </c>
      <c r="CE40" s="701"/>
      <c r="CF40" s="701"/>
      <c r="CG40" s="701"/>
      <c r="CH40" s="701"/>
      <c r="CI40" s="701"/>
      <c r="CJ40" s="701"/>
      <c r="CK40" s="701"/>
      <c r="CL40" s="701"/>
      <c r="CM40" s="701"/>
      <c r="CN40" s="701"/>
      <c r="CO40" s="701"/>
      <c r="CP40" s="701"/>
      <c r="CQ40" s="702"/>
      <c r="CR40" s="685">
        <v>33524</v>
      </c>
      <c r="CS40" s="686"/>
      <c r="CT40" s="686"/>
      <c r="CU40" s="686"/>
      <c r="CV40" s="686"/>
      <c r="CW40" s="686"/>
      <c r="CX40" s="686"/>
      <c r="CY40" s="687"/>
      <c r="CZ40" s="690">
        <v>0.9</v>
      </c>
      <c r="DA40" s="719"/>
      <c r="DB40" s="719"/>
      <c r="DC40" s="723"/>
      <c r="DD40" s="694">
        <v>6924</v>
      </c>
      <c r="DE40" s="686"/>
      <c r="DF40" s="686"/>
      <c r="DG40" s="686"/>
      <c r="DH40" s="686"/>
      <c r="DI40" s="686"/>
      <c r="DJ40" s="686"/>
      <c r="DK40" s="687"/>
      <c r="DL40" s="694">
        <v>294</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354</v>
      </c>
      <c r="C41" s="683"/>
      <c r="D41" s="683"/>
      <c r="E41" s="683"/>
      <c r="F41" s="683"/>
      <c r="G41" s="683"/>
      <c r="H41" s="683"/>
      <c r="I41" s="683"/>
      <c r="J41" s="683"/>
      <c r="K41" s="683"/>
      <c r="L41" s="683"/>
      <c r="M41" s="683"/>
      <c r="N41" s="683"/>
      <c r="O41" s="683"/>
      <c r="P41" s="683"/>
      <c r="Q41" s="684"/>
      <c r="R41" s="685" t="s">
        <v>256</v>
      </c>
      <c r="S41" s="686"/>
      <c r="T41" s="686"/>
      <c r="U41" s="686"/>
      <c r="V41" s="686"/>
      <c r="W41" s="686"/>
      <c r="X41" s="686"/>
      <c r="Y41" s="687"/>
      <c r="Z41" s="688" t="s">
        <v>139</v>
      </c>
      <c r="AA41" s="688"/>
      <c r="AB41" s="688"/>
      <c r="AC41" s="688"/>
      <c r="AD41" s="689" t="s">
        <v>256</v>
      </c>
      <c r="AE41" s="689"/>
      <c r="AF41" s="689"/>
      <c r="AG41" s="689"/>
      <c r="AH41" s="689"/>
      <c r="AI41" s="689"/>
      <c r="AJ41" s="689"/>
      <c r="AK41" s="689"/>
      <c r="AL41" s="690" t="s">
        <v>138</v>
      </c>
      <c r="AM41" s="691"/>
      <c r="AN41" s="691"/>
      <c r="AO41" s="692"/>
      <c r="AQ41" s="763" t="s">
        <v>355</v>
      </c>
      <c r="AR41" s="764"/>
      <c r="AS41" s="764"/>
      <c r="AT41" s="764"/>
      <c r="AU41" s="764"/>
      <c r="AV41" s="764"/>
      <c r="AW41" s="764"/>
      <c r="AX41" s="764"/>
      <c r="AY41" s="765"/>
      <c r="AZ41" s="685">
        <v>33938</v>
      </c>
      <c r="BA41" s="686"/>
      <c r="BB41" s="686"/>
      <c r="BC41" s="686"/>
      <c r="BD41" s="721"/>
      <c r="BE41" s="721"/>
      <c r="BF41" s="752"/>
      <c r="BG41" s="772"/>
      <c r="BH41" s="773"/>
      <c r="BI41" s="773"/>
      <c r="BJ41" s="773"/>
      <c r="BK41" s="773"/>
      <c r="BL41" s="235"/>
      <c r="BM41" s="701" t="s">
        <v>356</v>
      </c>
      <c r="BN41" s="701"/>
      <c r="BO41" s="701"/>
      <c r="BP41" s="701"/>
      <c r="BQ41" s="701"/>
      <c r="BR41" s="701"/>
      <c r="BS41" s="701"/>
      <c r="BT41" s="701"/>
      <c r="BU41" s="702"/>
      <c r="BV41" s="685">
        <v>2</v>
      </c>
      <c r="BW41" s="686"/>
      <c r="BX41" s="686"/>
      <c r="BY41" s="686"/>
      <c r="BZ41" s="686"/>
      <c r="CA41" s="686"/>
      <c r="CB41" s="695"/>
      <c r="CD41" s="700" t="s">
        <v>357</v>
      </c>
      <c r="CE41" s="701"/>
      <c r="CF41" s="701"/>
      <c r="CG41" s="701"/>
      <c r="CH41" s="701"/>
      <c r="CI41" s="701"/>
      <c r="CJ41" s="701"/>
      <c r="CK41" s="701"/>
      <c r="CL41" s="701"/>
      <c r="CM41" s="701"/>
      <c r="CN41" s="701"/>
      <c r="CO41" s="701"/>
      <c r="CP41" s="701"/>
      <c r="CQ41" s="702"/>
      <c r="CR41" s="685" t="s">
        <v>138</v>
      </c>
      <c r="CS41" s="721"/>
      <c r="CT41" s="721"/>
      <c r="CU41" s="721"/>
      <c r="CV41" s="721"/>
      <c r="CW41" s="721"/>
      <c r="CX41" s="721"/>
      <c r="CY41" s="722"/>
      <c r="CZ41" s="690" t="s">
        <v>138</v>
      </c>
      <c r="DA41" s="719"/>
      <c r="DB41" s="719"/>
      <c r="DC41" s="723"/>
      <c r="DD41" s="694" t="s">
        <v>139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358</v>
      </c>
      <c r="C42" s="683"/>
      <c r="D42" s="683"/>
      <c r="E42" s="683"/>
      <c r="F42" s="683"/>
      <c r="G42" s="683"/>
      <c r="H42" s="683"/>
      <c r="I42" s="683"/>
      <c r="J42" s="683"/>
      <c r="K42" s="683"/>
      <c r="L42" s="683"/>
      <c r="M42" s="683"/>
      <c r="N42" s="683"/>
      <c r="O42" s="683"/>
      <c r="P42" s="683"/>
      <c r="Q42" s="684"/>
      <c r="R42" s="685">
        <v>41146</v>
      </c>
      <c r="S42" s="686"/>
      <c r="T42" s="686"/>
      <c r="U42" s="686"/>
      <c r="V42" s="686"/>
      <c r="W42" s="686"/>
      <c r="X42" s="686"/>
      <c r="Y42" s="687"/>
      <c r="Z42" s="688">
        <v>1</v>
      </c>
      <c r="AA42" s="688"/>
      <c r="AB42" s="688"/>
      <c r="AC42" s="688"/>
      <c r="AD42" s="689" t="s">
        <v>138</v>
      </c>
      <c r="AE42" s="689"/>
      <c r="AF42" s="689"/>
      <c r="AG42" s="689"/>
      <c r="AH42" s="689"/>
      <c r="AI42" s="689"/>
      <c r="AJ42" s="689"/>
      <c r="AK42" s="689"/>
      <c r="AL42" s="690" t="s">
        <v>138</v>
      </c>
      <c r="AM42" s="691"/>
      <c r="AN42" s="691"/>
      <c r="AO42" s="692"/>
      <c r="AQ42" s="784" t="s">
        <v>359</v>
      </c>
      <c r="AR42" s="785"/>
      <c r="AS42" s="785"/>
      <c r="AT42" s="785"/>
      <c r="AU42" s="785"/>
      <c r="AV42" s="785"/>
      <c r="AW42" s="785"/>
      <c r="AX42" s="785"/>
      <c r="AY42" s="786"/>
      <c r="AZ42" s="776">
        <v>94813</v>
      </c>
      <c r="BA42" s="777"/>
      <c r="BB42" s="777"/>
      <c r="BC42" s="777"/>
      <c r="BD42" s="756"/>
      <c r="BE42" s="756"/>
      <c r="BF42" s="758"/>
      <c r="BG42" s="774"/>
      <c r="BH42" s="775"/>
      <c r="BI42" s="775"/>
      <c r="BJ42" s="775"/>
      <c r="BK42" s="775"/>
      <c r="BL42" s="236"/>
      <c r="BM42" s="711" t="s">
        <v>360</v>
      </c>
      <c r="BN42" s="711"/>
      <c r="BO42" s="711"/>
      <c r="BP42" s="711"/>
      <c r="BQ42" s="711"/>
      <c r="BR42" s="711"/>
      <c r="BS42" s="711"/>
      <c r="BT42" s="711"/>
      <c r="BU42" s="712"/>
      <c r="BV42" s="776">
        <v>329</v>
      </c>
      <c r="BW42" s="777"/>
      <c r="BX42" s="777"/>
      <c r="BY42" s="777"/>
      <c r="BZ42" s="777"/>
      <c r="CA42" s="777"/>
      <c r="CB42" s="783"/>
      <c r="CD42" s="682" t="s">
        <v>361</v>
      </c>
      <c r="CE42" s="683"/>
      <c r="CF42" s="683"/>
      <c r="CG42" s="683"/>
      <c r="CH42" s="683"/>
      <c r="CI42" s="683"/>
      <c r="CJ42" s="683"/>
      <c r="CK42" s="683"/>
      <c r="CL42" s="683"/>
      <c r="CM42" s="683"/>
      <c r="CN42" s="683"/>
      <c r="CO42" s="683"/>
      <c r="CP42" s="683"/>
      <c r="CQ42" s="684"/>
      <c r="CR42" s="685">
        <v>499893</v>
      </c>
      <c r="CS42" s="686"/>
      <c r="CT42" s="686"/>
      <c r="CU42" s="686"/>
      <c r="CV42" s="686"/>
      <c r="CW42" s="686"/>
      <c r="CX42" s="686"/>
      <c r="CY42" s="687"/>
      <c r="CZ42" s="690">
        <v>12.7</v>
      </c>
      <c r="DA42" s="691"/>
      <c r="DB42" s="691"/>
      <c r="DC42" s="703"/>
      <c r="DD42" s="694">
        <v>112546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362</v>
      </c>
      <c r="C43" s="727"/>
      <c r="D43" s="727"/>
      <c r="E43" s="727"/>
      <c r="F43" s="727"/>
      <c r="G43" s="727"/>
      <c r="H43" s="727"/>
      <c r="I43" s="727"/>
      <c r="J43" s="727"/>
      <c r="K43" s="727"/>
      <c r="L43" s="727"/>
      <c r="M43" s="727"/>
      <c r="N43" s="727"/>
      <c r="O43" s="727"/>
      <c r="P43" s="727"/>
      <c r="Q43" s="728"/>
      <c r="R43" s="776">
        <v>4002759</v>
      </c>
      <c r="S43" s="777"/>
      <c r="T43" s="777"/>
      <c r="U43" s="777"/>
      <c r="V43" s="777"/>
      <c r="W43" s="777"/>
      <c r="X43" s="777"/>
      <c r="Y43" s="778"/>
      <c r="Z43" s="779">
        <v>100</v>
      </c>
      <c r="AA43" s="779"/>
      <c r="AB43" s="779"/>
      <c r="AC43" s="779"/>
      <c r="AD43" s="780">
        <v>1658569</v>
      </c>
      <c r="AE43" s="780"/>
      <c r="AF43" s="780"/>
      <c r="AG43" s="780"/>
      <c r="AH43" s="780"/>
      <c r="AI43" s="780"/>
      <c r="AJ43" s="780"/>
      <c r="AK43" s="780"/>
      <c r="AL43" s="781">
        <v>100</v>
      </c>
      <c r="AM43" s="757"/>
      <c r="AN43" s="757"/>
      <c r="AO43" s="782"/>
      <c r="BV43" s="237"/>
      <c r="BW43" s="237"/>
      <c r="BX43" s="237"/>
      <c r="BY43" s="237"/>
      <c r="BZ43" s="237"/>
      <c r="CA43" s="237"/>
      <c r="CB43" s="237"/>
      <c r="CD43" s="682" t="s">
        <v>363</v>
      </c>
      <c r="CE43" s="683"/>
      <c r="CF43" s="683"/>
      <c r="CG43" s="683"/>
      <c r="CH43" s="683"/>
      <c r="CI43" s="683"/>
      <c r="CJ43" s="683"/>
      <c r="CK43" s="683"/>
      <c r="CL43" s="683"/>
      <c r="CM43" s="683"/>
      <c r="CN43" s="683"/>
      <c r="CO43" s="683"/>
      <c r="CP43" s="683"/>
      <c r="CQ43" s="684"/>
      <c r="CR43" s="685">
        <v>10463</v>
      </c>
      <c r="CS43" s="721"/>
      <c r="CT43" s="721"/>
      <c r="CU43" s="721"/>
      <c r="CV43" s="721"/>
      <c r="CW43" s="721"/>
      <c r="CX43" s="721"/>
      <c r="CY43" s="722"/>
      <c r="CZ43" s="690">
        <v>0.3</v>
      </c>
      <c r="DA43" s="719"/>
      <c r="DB43" s="719"/>
      <c r="DC43" s="723"/>
      <c r="DD43" s="694">
        <v>10463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797" t="s">
        <v>310</v>
      </c>
      <c r="CE44" s="798"/>
      <c r="CF44" s="682" t="s">
        <v>364</v>
      </c>
      <c r="CG44" s="683"/>
      <c r="CH44" s="683"/>
      <c r="CI44" s="683"/>
      <c r="CJ44" s="683"/>
      <c r="CK44" s="683"/>
      <c r="CL44" s="683"/>
      <c r="CM44" s="683"/>
      <c r="CN44" s="683"/>
      <c r="CO44" s="683"/>
      <c r="CP44" s="683"/>
      <c r="CQ44" s="684"/>
      <c r="CR44" s="685">
        <v>499893</v>
      </c>
      <c r="CS44" s="686"/>
      <c r="CT44" s="686"/>
      <c r="CU44" s="686"/>
      <c r="CV44" s="686"/>
      <c r="CW44" s="686"/>
      <c r="CX44" s="686"/>
      <c r="CY44" s="687"/>
      <c r="CZ44" s="690">
        <v>12.7</v>
      </c>
      <c r="DA44" s="691"/>
      <c r="DB44" s="691"/>
      <c r="DC44" s="703"/>
      <c r="DD44" s="694">
        <v>112546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39" t="s">
        <v>365</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799"/>
      <c r="CE45" s="800"/>
      <c r="CF45" s="682" t="s">
        <v>366</v>
      </c>
      <c r="CG45" s="683"/>
      <c r="CH45" s="683"/>
      <c r="CI45" s="683"/>
      <c r="CJ45" s="683"/>
      <c r="CK45" s="683"/>
      <c r="CL45" s="683"/>
      <c r="CM45" s="683"/>
      <c r="CN45" s="683"/>
      <c r="CO45" s="683"/>
      <c r="CP45" s="683"/>
      <c r="CQ45" s="684"/>
      <c r="CR45" s="685">
        <v>72162</v>
      </c>
      <c r="CS45" s="721"/>
      <c r="CT45" s="721"/>
      <c r="CU45" s="721"/>
      <c r="CV45" s="721"/>
      <c r="CW45" s="721"/>
      <c r="CX45" s="721"/>
      <c r="CY45" s="722"/>
      <c r="CZ45" s="690">
        <v>1.8</v>
      </c>
      <c r="DA45" s="719"/>
      <c r="DB45" s="719"/>
      <c r="DC45" s="723"/>
      <c r="DD45" s="694">
        <v>10186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0" t="s">
        <v>367</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9"/>
      <c r="CE46" s="800"/>
      <c r="CF46" s="682" t="s">
        <v>368</v>
      </c>
      <c r="CG46" s="683"/>
      <c r="CH46" s="683"/>
      <c r="CI46" s="683"/>
      <c r="CJ46" s="683"/>
      <c r="CK46" s="683"/>
      <c r="CL46" s="683"/>
      <c r="CM46" s="683"/>
      <c r="CN46" s="683"/>
      <c r="CO46" s="683"/>
      <c r="CP46" s="683"/>
      <c r="CQ46" s="684"/>
      <c r="CR46" s="685">
        <v>424084</v>
      </c>
      <c r="CS46" s="686"/>
      <c r="CT46" s="686"/>
      <c r="CU46" s="686"/>
      <c r="CV46" s="686"/>
      <c r="CW46" s="686"/>
      <c r="CX46" s="686"/>
      <c r="CY46" s="687"/>
      <c r="CZ46" s="690">
        <v>10.8</v>
      </c>
      <c r="DA46" s="691"/>
      <c r="DB46" s="691"/>
      <c r="DC46" s="703"/>
      <c r="DD46" s="694">
        <v>102313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1" t="s">
        <v>369</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9"/>
      <c r="CE47" s="800"/>
      <c r="CF47" s="682" t="s">
        <v>370</v>
      </c>
      <c r="CG47" s="683"/>
      <c r="CH47" s="683"/>
      <c r="CI47" s="683"/>
      <c r="CJ47" s="683"/>
      <c r="CK47" s="683"/>
      <c r="CL47" s="683"/>
      <c r="CM47" s="683"/>
      <c r="CN47" s="683"/>
      <c r="CO47" s="683"/>
      <c r="CP47" s="683"/>
      <c r="CQ47" s="684"/>
      <c r="CR47" s="685" t="s">
        <v>139</v>
      </c>
      <c r="CS47" s="721"/>
      <c r="CT47" s="721"/>
      <c r="CU47" s="721"/>
      <c r="CV47" s="721"/>
      <c r="CW47" s="721"/>
      <c r="CX47" s="721"/>
      <c r="CY47" s="722"/>
      <c r="CZ47" s="690" t="s">
        <v>139</v>
      </c>
      <c r="DA47" s="719"/>
      <c r="DB47" s="719"/>
      <c r="DC47" s="723"/>
      <c r="DD47" s="694" t="s">
        <v>139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801"/>
      <c r="CE48" s="802"/>
      <c r="CF48" s="682" t="s">
        <v>371</v>
      </c>
      <c r="CG48" s="683"/>
      <c r="CH48" s="683"/>
      <c r="CI48" s="683"/>
      <c r="CJ48" s="683"/>
      <c r="CK48" s="683"/>
      <c r="CL48" s="683"/>
      <c r="CM48" s="683"/>
      <c r="CN48" s="683"/>
      <c r="CO48" s="683"/>
      <c r="CP48" s="683"/>
      <c r="CQ48" s="684"/>
      <c r="CR48" s="685" t="s">
        <v>139</v>
      </c>
      <c r="CS48" s="686"/>
      <c r="CT48" s="686"/>
      <c r="CU48" s="686"/>
      <c r="CV48" s="686"/>
      <c r="CW48" s="686"/>
      <c r="CX48" s="686"/>
      <c r="CY48" s="687"/>
      <c r="CZ48" s="690" t="s">
        <v>139</v>
      </c>
      <c r="DA48" s="691"/>
      <c r="DB48" s="691"/>
      <c r="DC48" s="703"/>
      <c r="DD48" s="694" t="s">
        <v>139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726" t="s">
        <v>372</v>
      </c>
      <c r="CE49" s="727"/>
      <c r="CF49" s="727"/>
      <c r="CG49" s="727"/>
      <c r="CH49" s="727"/>
      <c r="CI49" s="727"/>
      <c r="CJ49" s="727"/>
      <c r="CK49" s="727"/>
      <c r="CL49" s="727"/>
      <c r="CM49" s="727"/>
      <c r="CN49" s="727"/>
      <c r="CO49" s="727"/>
      <c r="CP49" s="727"/>
      <c r="CQ49" s="728"/>
      <c r="CR49" s="776">
        <v>3942840</v>
      </c>
      <c r="CS49" s="756"/>
      <c r="CT49" s="756"/>
      <c r="CU49" s="756"/>
      <c r="CV49" s="756"/>
      <c r="CW49" s="756"/>
      <c r="CX49" s="756"/>
      <c r="CY49" s="787"/>
      <c r="CZ49" s="781">
        <v>100</v>
      </c>
      <c r="DA49" s="788"/>
      <c r="DB49" s="788"/>
      <c r="DC49" s="789"/>
      <c r="DD49" s="790">
        <v>2704526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Sy2N02b3wRdcNQ9S7i84R7jM9M+TvTqIHfAo+jTVsJ7JuTZloi/XW8aQ73YPHd5daR/KzqaqMf8QOo77pByEA==" saltValue="TCzowLWnCuj7e2T/ayUC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W102" sqref="CW102:DA10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2" t="s">
        <v>374</v>
      </c>
      <c r="DK2" s="833"/>
      <c r="DL2" s="833"/>
      <c r="DM2" s="833"/>
      <c r="DN2" s="833"/>
      <c r="DO2" s="834"/>
      <c r="DP2" s="250"/>
      <c r="DQ2" s="832" t="s">
        <v>375</v>
      </c>
      <c r="DR2" s="833"/>
      <c r="DS2" s="833"/>
      <c r="DT2" s="833"/>
      <c r="DU2" s="833"/>
      <c r="DV2" s="833"/>
      <c r="DW2" s="833"/>
      <c r="DX2" s="833"/>
      <c r="DY2" s="833"/>
      <c r="DZ2" s="83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5" t="s">
        <v>376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6" t="s">
        <v>378</v>
      </c>
      <c r="B5" s="827"/>
      <c r="C5" s="827"/>
      <c r="D5" s="827"/>
      <c r="E5" s="827"/>
      <c r="F5" s="827"/>
      <c r="G5" s="827"/>
      <c r="H5" s="827"/>
      <c r="I5" s="827"/>
      <c r="J5" s="827"/>
      <c r="K5" s="827"/>
      <c r="L5" s="827"/>
      <c r="M5" s="827"/>
      <c r="N5" s="827"/>
      <c r="O5" s="827"/>
      <c r="P5" s="828"/>
      <c r="Q5" s="803" t="s">
        <v>379</v>
      </c>
      <c r="R5" s="804"/>
      <c r="S5" s="804"/>
      <c r="T5" s="804"/>
      <c r="U5" s="805"/>
      <c r="V5" s="803" t="s">
        <v>380</v>
      </c>
      <c r="W5" s="804"/>
      <c r="X5" s="804"/>
      <c r="Y5" s="804"/>
      <c r="Z5" s="805"/>
      <c r="AA5" s="803" t="s">
        <v>381</v>
      </c>
      <c r="AB5" s="804"/>
      <c r="AC5" s="804"/>
      <c r="AD5" s="804"/>
      <c r="AE5" s="804"/>
      <c r="AF5" s="836" t="s">
        <v>382</v>
      </c>
      <c r="AG5" s="804"/>
      <c r="AH5" s="804"/>
      <c r="AI5" s="804"/>
      <c r="AJ5" s="815"/>
      <c r="AK5" s="804" t="s">
        <v>383</v>
      </c>
      <c r="AL5" s="804"/>
      <c r="AM5" s="804"/>
      <c r="AN5" s="804"/>
      <c r="AO5" s="805"/>
      <c r="AP5" s="803" t="s">
        <v>384</v>
      </c>
      <c r="AQ5" s="804"/>
      <c r="AR5" s="804"/>
      <c r="AS5" s="804"/>
      <c r="AT5" s="805"/>
      <c r="AU5" s="803" t="s">
        <v>385</v>
      </c>
      <c r="AV5" s="804"/>
      <c r="AW5" s="804"/>
      <c r="AX5" s="804"/>
      <c r="AY5" s="815"/>
      <c r="AZ5" s="257"/>
      <c r="BA5" s="257"/>
      <c r="BB5" s="257"/>
      <c r="BC5" s="257"/>
      <c r="BD5" s="257"/>
      <c r="BE5" s="258"/>
      <c r="BF5" s="258"/>
      <c r="BG5" s="258"/>
      <c r="BH5" s="258"/>
      <c r="BI5" s="258"/>
      <c r="BJ5" s="258"/>
      <c r="BK5" s="258"/>
      <c r="BL5" s="258"/>
      <c r="BM5" s="258"/>
      <c r="BN5" s="258"/>
      <c r="BO5" s="258"/>
      <c r="BP5" s="258"/>
      <c r="BQ5" s="826" t="s">
        <v>386</v>
      </c>
      <c r="BR5" s="827"/>
      <c r="BS5" s="827"/>
      <c r="BT5" s="827"/>
      <c r="BU5" s="827"/>
      <c r="BV5" s="827"/>
      <c r="BW5" s="827"/>
      <c r="BX5" s="827"/>
      <c r="BY5" s="827"/>
      <c r="BZ5" s="827"/>
      <c r="CA5" s="827"/>
      <c r="CB5" s="827"/>
      <c r="CC5" s="827"/>
      <c r="CD5" s="827"/>
      <c r="CE5" s="827"/>
      <c r="CF5" s="827"/>
      <c r="CG5" s="828"/>
      <c r="CH5" s="803" t="s">
        <v>387</v>
      </c>
      <c r="CI5" s="804"/>
      <c r="CJ5" s="804"/>
      <c r="CK5" s="804"/>
      <c r="CL5" s="805"/>
      <c r="CM5" s="803" t="s">
        <v>388</v>
      </c>
      <c r="CN5" s="804"/>
      <c r="CO5" s="804"/>
      <c r="CP5" s="804"/>
      <c r="CQ5" s="805"/>
      <c r="CR5" s="803" t="s">
        <v>389</v>
      </c>
      <c r="CS5" s="804"/>
      <c r="CT5" s="804"/>
      <c r="CU5" s="804"/>
      <c r="CV5" s="805"/>
      <c r="CW5" s="803" t="s">
        <v>390</v>
      </c>
      <c r="CX5" s="804"/>
      <c r="CY5" s="804"/>
      <c r="CZ5" s="804"/>
      <c r="DA5" s="805"/>
      <c r="DB5" s="803" t="s">
        <v>391</v>
      </c>
      <c r="DC5" s="804"/>
      <c r="DD5" s="804"/>
      <c r="DE5" s="804"/>
      <c r="DF5" s="805"/>
      <c r="DG5" s="809" t="s">
        <v>392</v>
      </c>
      <c r="DH5" s="810"/>
      <c r="DI5" s="810"/>
      <c r="DJ5" s="810"/>
      <c r="DK5" s="811"/>
      <c r="DL5" s="809" t="s">
        <v>393</v>
      </c>
      <c r="DM5" s="810"/>
      <c r="DN5" s="810"/>
      <c r="DO5" s="810"/>
      <c r="DP5" s="811"/>
      <c r="DQ5" s="803" t="s">
        <v>394</v>
      </c>
      <c r="DR5" s="804"/>
      <c r="DS5" s="804"/>
      <c r="DT5" s="804"/>
      <c r="DU5" s="805"/>
      <c r="DV5" s="803" t="s">
        <v>385</v>
      </c>
      <c r="DW5" s="804"/>
      <c r="DX5" s="804"/>
      <c r="DY5" s="804"/>
      <c r="DZ5" s="815"/>
      <c r="EA5" s="255"/>
    </row>
    <row r="6" spans="1:131" s="256"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3"/>
      <c r="BA6" s="253"/>
      <c r="BB6" s="253"/>
      <c r="BC6" s="253"/>
      <c r="BD6" s="253"/>
      <c r="BE6" s="254"/>
      <c r="BF6" s="254"/>
      <c r="BG6" s="254"/>
      <c r="BH6" s="254"/>
      <c r="BI6" s="254"/>
      <c r="BJ6" s="254"/>
      <c r="BK6" s="254"/>
      <c r="BL6" s="254"/>
      <c r="BM6" s="254"/>
      <c r="BN6" s="254"/>
      <c r="BO6" s="254"/>
      <c r="BP6" s="254"/>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5"/>
    </row>
    <row r="7" spans="1:131" s="256" customFormat="1" ht="26.25" customHeight="1" thickTop="1" x14ac:dyDescent="0.15">
      <c r="A7" s="259">
        <v>1</v>
      </c>
      <c r="B7" s="817" t="s">
        <v>395</v>
      </c>
      <c r="C7" s="818"/>
      <c r="D7" s="818"/>
      <c r="E7" s="818"/>
      <c r="F7" s="818"/>
      <c r="G7" s="818"/>
      <c r="H7" s="818"/>
      <c r="I7" s="818"/>
      <c r="J7" s="818"/>
      <c r="K7" s="818"/>
      <c r="L7" s="818"/>
      <c r="M7" s="818"/>
      <c r="N7" s="818"/>
      <c r="O7" s="818"/>
      <c r="P7" s="819"/>
      <c r="Q7" s="820">
        <v>3942</v>
      </c>
      <c r="R7" s="821"/>
      <c r="S7" s="821"/>
      <c r="T7" s="821"/>
      <c r="U7" s="821"/>
      <c r="V7" s="821">
        <v>3883</v>
      </c>
      <c r="W7" s="821"/>
      <c r="X7" s="821"/>
      <c r="Y7" s="821"/>
      <c r="Z7" s="821"/>
      <c r="AA7" s="821">
        <v>59</v>
      </c>
      <c r="AB7" s="821"/>
      <c r="AC7" s="821"/>
      <c r="AD7" s="821"/>
      <c r="AE7" s="822"/>
      <c r="AF7" s="823">
        <v>50</v>
      </c>
      <c r="AG7" s="824"/>
      <c r="AH7" s="824"/>
      <c r="AI7" s="824"/>
      <c r="AJ7" s="825"/>
      <c r="AK7" s="860">
        <v>96</v>
      </c>
      <c r="AL7" s="861"/>
      <c r="AM7" s="861"/>
      <c r="AN7" s="861"/>
      <c r="AO7" s="861"/>
      <c r="AP7" s="861">
        <v>4871</v>
      </c>
      <c r="AQ7" s="861"/>
      <c r="AR7" s="861"/>
      <c r="AS7" s="861"/>
      <c r="AT7" s="861"/>
      <c r="AU7" s="862"/>
      <c r="AV7" s="862"/>
      <c r="AW7" s="862"/>
      <c r="AX7" s="862"/>
      <c r="AY7" s="863"/>
      <c r="AZ7" s="253"/>
      <c r="BA7" s="253"/>
      <c r="BB7" s="253"/>
      <c r="BC7" s="253"/>
      <c r="BD7" s="253"/>
      <c r="BE7" s="254"/>
      <c r="BF7" s="254"/>
      <c r="BG7" s="254"/>
      <c r="BH7" s="254"/>
      <c r="BI7" s="254"/>
      <c r="BJ7" s="254"/>
      <c r="BK7" s="254"/>
      <c r="BL7" s="254"/>
      <c r="BM7" s="254"/>
      <c r="BN7" s="254"/>
      <c r="BO7" s="254"/>
      <c r="BP7" s="254"/>
      <c r="BQ7" s="260">
        <v>1</v>
      </c>
      <c r="BR7" s="261"/>
      <c r="BS7" s="864" t="s">
        <v>588</v>
      </c>
      <c r="BT7" s="865"/>
      <c r="BU7" s="865"/>
      <c r="BV7" s="865"/>
      <c r="BW7" s="865"/>
      <c r="BX7" s="865"/>
      <c r="BY7" s="865"/>
      <c r="BZ7" s="865"/>
      <c r="CA7" s="865"/>
      <c r="CB7" s="865"/>
      <c r="CC7" s="865"/>
      <c r="CD7" s="865"/>
      <c r="CE7" s="865"/>
      <c r="CF7" s="865"/>
      <c r="CG7" s="866"/>
      <c r="CH7" s="857">
        <v>19</v>
      </c>
      <c r="CI7" s="858"/>
      <c r="CJ7" s="858"/>
      <c r="CK7" s="858"/>
      <c r="CL7" s="859"/>
      <c r="CM7" s="857">
        <v>13</v>
      </c>
      <c r="CN7" s="858"/>
      <c r="CO7" s="858"/>
      <c r="CP7" s="858"/>
      <c r="CQ7" s="859"/>
      <c r="CR7" s="857">
        <v>10</v>
      </c>
      <c r="CS7" s="858"/>
      <c r="CT7" s="858"/>
      <c r="CU7" s="858"/>
      <c r="CV7" s="859"/>
      <c r="CW7" s="857" t="s">
        <v>589</v>
      </c>
      <c r="CX7" s="858"/>
      <c r="CY7" s="858"/>
      <c r="CZ7" s="858"/>
      <c r="DA7" s="859"/>
      <c r="DB7" s="857" t="s">
        <v>589</v>
      </c>
      <c r="DC7" s="858"/>
      <c r="DD7" s="858"/>
      <c r="DE7" s="858"/>
      <c r="DF7" s="859"/>
      <c r="DG7" s="857" t="s">
        <v>589</v>
      </c>
      <c r="DH7" s="858"/>
      <c r="DI7" s="858"/>
      <c r="DJ7" s="858"/>
      <c r="DK7" s="859"/>
      <c r="DL7" s="857" t="s">
        <v>589</v>
      </c>
      <c r="DM7" s="858"/>
      <c r="DN7" s="858"/>
      <c r="DO7" s="858"/>
      <c r="DP7" s="859"/>
      <c r="DQ7" s="857" t="s">
        <v>589</v>
      </c>
      <c r="DR7" s="858"/>
      <c r="DS7" s="858"/>
      <c r="DT7" s="858"/>
      <c r="DU7" s="859"/>
      <c r="DV7" s="838"/>
      <c r="DW7" s="839"/>
      <c r="DX7" s="839"/>
      <c r="DY7" s="839"/>
      <c r="DZ7" s="840"/>
      <c r="EA7" s="255"/>
    </row>
    <row r="8" spans="1:131" s="256" customFormat="1" ht="26.25" customHeight="1" x14ac:dyDescent="0.15">
      <c r="A8" s="262">
        <v>2</v>
      </c>
      <c r="B8" s="841" t="s">
        <v>396</v>
      </c>
      <c r="C8" s="842"/>
      <c r="D8" s="842"/>
      <c r="E8" s="842"/>
      <c r="F8" s="842"/>
      <c r="G8" s="842"/>
      <c r="H8" s="842"/>
      <c r="I8" s="842"/>
      <c r="J8" s="842"/>
      <c r="K8" s="842"/>
      <c r="L8" s="842"/>
      <c r="M8" s="842"/>
      <c r="N8" s="842"/>
      <c r="O8" s="842"/>
      <c r="P8" s="843"/>
      <c r="Q8" s="844">
        <v>95</v>
      </c>
      <c r="R8" s="845"/>
      <c r="S8" s="845"/>
      <c r="T8" s="845"/>
      <c r="U8" s="845"/>
      <c r="V8" s="845">
        <v>94</v>
      </c>
      <c r="W8" s="845"/>
      <c r="X8" s="845"/>
      <c r="Y8" s="845"/>
      <c r="Z8" s="845"/>
      <c r="AA8" s="845">
        <v>1</v>
      </c>
      <c r="AB8" s="845"/>
      <c r="AC8" s="845"/>
      <c r="AD8" s="845"/>
      <c r="AE8" s="846"/>
      <c r="AF8" s="847">
        <v>0</v>
      </c>
      <c r="AG8" s="848"/>
      <c r="AH8" s="848"/>
      <c r="AI8" s="848"/>
      <c r="AJ8" s="849"/>
      <c r="AK8" s="850" t="s">
        <v>582</v>
      </c>
      <c r="AL8" s="851"/>
      <c r="AM8" s="851"/>
      <c r="AN8" s="851"/>
      <c r="AO8" s="851"/>
      <c r="AP8" s="851">
        <v>14</v>
      </c>
      <c r="AQ8" s="851"/>
      <c r="AR8" s="851"/>
      <c r="AS8" s="851"/>
      <c r="AT8" s="851"/>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5"/>
    </row>
    <row r="9" spans="1:131" s="256" customFormat="1" ht="26.25" customHeight="1" x14ac:dyDescent="0.15">
      <c r="A9" s="262">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5"/>
    </row>
    <row r="10" spans="1:131" s="256" customFormat="1" ht="26.25" customHeight="1" x14ac:dyDescent="0.15">
      <c r="A10" s="262">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5"/>
    </row>
    <row r="11" spans="1:131" s="256" customFormat="1" ht="26.25" customHeight="1" x14ac:dyDescent="0.15">
      <c r="A11" s="262">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5"/>
    </row>
    <row r="12" spans="1:131" s="256" customFormat="1" ht="26.25" customHeight="1" x14ac:dyDescent="0.15">
      <c r="A12" s="262">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5"/>
    </row>
    <row r="13" spans="1:131" s="256" customFormat="1" ht="26.25" customHeight="1" x14ac:dyDescent="0.15">
      <c r="A13" s="262">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5"/>
    </row>
    <row r="14" spans="1:131" s="256" customFormat="1" ht="26.25" customHeight="1" x14ac:dyDescent="0.15">
      <c r="A14" s="262">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5"/>
    </row>
    <row r="15" spans="1:131" s="256" customFormat="1" ht="26.25" customHeight="1" x14ac:dyDescent="0.15">
      <c r="A15" s="262">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5"/>
    </row>
    <row r="16" spans="1:131" s="256" customFormat="1" ht="26.25" customHeight="1" x14ac:dyDescent="0.15">
      <c r="A16" s="262">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5"/>
    </row>
    <row r="17" spans="1:131" s="256" customFormat="1" ht="26.25" customHeight="1" x14ac:dyDescent="0.15">
      <c r="A17" s="262">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5"/>
    </row>
    <row r="18" spans="1:131" s="256" customFormat="1" ht="26.25" customHeight="1" x14ac:dyDescent="0.15">
      <c r="A18" s="262">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5"/>
    </row>
    <row r="19" spans="1:131" s="256" customFormat="1" ht="26.25" customHeight="1" x14ac:dyDescent="0.15">
      <c r="A19" s="262">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5"/>
    </row>
    <row r="20" spans="1:131" s="256" customFormat="1" ht="26.25" customHeight="1" x14ac:dyDescent="0.15">
      <c r="A20" s="262">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5"/>
    </row>
    <row r="21" spans="1:131" s="256" customFormat="1" ht="26.25" customHeight="1" thickBot="1" x14ac:dyDescent="0.2">
      <c r="A21" s="262">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5"/>
    </row>
    <row r="22" spans="1:131" s="256" customFormat="1" ht="26.25" customHeight="1" x14ac:dyDescent="0.15">
      <c r="A22" s="262">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5"/>
    </row>
    <row r="23" spans="1:131" s="256" customFormat="1" ht="26.25" customHeight="1" thickBot="1" x14ac:dyDescent="0.2">
      <c r="A23" s="265" t="s">
        <v>398</v>
      </c>
      <c r="B23" s="876" t="s">
        <v>399</v>
      </c>
      <c r="C23" s="877"/>
      <c r="D23" s="877"/>
      <c r="E23" s="877"/>
      <c r="F23" s="877"/>
      <c r="G23" s="877"/>
      <c r="H23" s="877"/>
      <c r="I23" s="877"/>
      <c r="J23" s="877"/>
      <c r="K23" s="877"/>
      <c r="L23" s="877"/>
      <c r="M23" s="877"/>
      <c r="N23" s="877"/>
      <c r="O23" s="877"/>
      <c r="P23" s="878"/>
      <c r="Q23" s="879">
        <v>4003</v>
      </c>
      <c r="R23" s="880"/>
      <c r="S23" s="880"/>
      <c r="T23" s="880"/>
      <c r="U23" s="880"/>
      <c r="V23" s="880">
        <v>3943</v>
      </c>
      <c r="W23" s="880"/>
      <c r="X23" s="880"/>
      <c r="Y23" s="880"/>
      <c r="Z23" s="880"/>
      <c r="AA23" s="880">
        <v>60</v>
      </c>
      <c r="AB23" s="880"/>
      <c r="AC23" s="880"/>
      <c r="AD23" s="880"/>
      <c r="AE23" s="881"/>
      <c r="AF23" s="882">
        <v>51</v>
      </c>
      <c r="AG23" s="880"/>
      <c r="AH23" s="880"/>
      <c r="AI23" s="880"/>
      <c r="AJ23" s="883"/>
      <c r="AK23" s="884"/>
      <c r="AL23" s="885"/>
      <c r="AM23" s="885"/>
      <c r="AN23" s="885"/>
      <c r="AO23" s="885"/>
      <c r="AP23" s="880">
        <v>4885</v>
      </c>
      <c r="AQ23" s="880"/>
      <c r="AR23" s="880"/>
      <c r="AS23" s="880"/>
      <c r="AT23" s="880"/>
      <c r="AU23" s="886"/>
      <c r="AV23" s="886"/>
      <c r="AW23" s="886"/>
      <c r="AX23" s="886"/>
      <c r="AY23" s="887"/>
      <c r="AZ23" s="895" t="s">
        <v>139</v>
      </c>
      <c r="BA23" s="896"/>
      <c r="BB23" s="896"/>
      <c r="BC23" s="896"/>
      <c r="BD23" s="897"/>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5"/>
    </row>
    <row r="24" spans="1:131" s="256" customFormat="1" ht="26.25" customHeight="1" x14ac:dyDescent="0.15">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5"/>
    </row>
    <row r="25" spans="1:131" s="248"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7"/>
    </row>
    <row r="26" spans="1:131" s="248" customFormat="1" ht="26.25" customHeight="1" x14ac:dyDescent="0.15">
      <c r="A26" s="826" t="s">
        <v>378</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385</v>
      </c>
      <c r="BF26" s="804"/>
      <c r="BG26" s="804"/>
      <c r="BH26" s="804"/>
      <c r="BI26" s="815"/>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7"/>
    </row>
    <row r="27" spans="1:131" s="248"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7"/>
    </row>
    <row r="28" spans="1:131" s="248" customFormat="1" ht="26.25" customHeight="1" thickTop="1" x14ac:dyDescent="0.15">
      <c r="A28" s="267">
        <v>1</v>
      </c>
      <c r="B28" s="817" t="s">
        <v>410</v>
      </c>
      <c r="C28" s="818"/>
      <c r="D28" s="818"/>
      <c r="E28" s="818"/>
      <c r="F28" s="818"/>
      <c r="G28" s="818"/>
      <c r="H28" s="818"/>
      <c r="I28" s="818"/>
      <c r="J28" s="818"/>
      <c r="K28" s="818"/>
      <c r="L28" s="818"/>
      <c r="M28" s="818"/>
      <c r="N28" s="818"/>
      <c r="O28" s="818"/>
      <c r="P28" s="819"/>
      <c r="Q28" s="908">
        <v>294</v>
      </c>
      <c r="R28" s="909"/>
      <c r="S28" s="909"/>
      <c r="T28" s="909"/>
      <c r="U28" s="909"/>
      <c r="V28" s="909">
        <v>291</v>
      </c>
      <c r="W28" s="909"/>
      <c r="X28" s="909"/>
      <c r="Y28" s="909"/>
      <c r="Z28" s="909"/>
      <c r="AA28" s="909">
        <v>3</v>
      </c>
      <c r="AB28" s="909"/>
      <c r="AC28" s="909"/>
      <c r="AD28" s="909"/>
      <c r="AE28" s="910"/>
      <c r="AF28" s="911">
        <v>3</v>
      </c>
      <c r="AG28" s="909"/>
      <c r="AH28" s="909"/>
      <c r="AI28" s="909"/>
      <c r="AJ28" s="912"/>
      <c r="AK28" s="913">
        <v>34</v>
      </c>
      <c r="AL28" s="904"/>
      <c r="AM28" s="904"/>
      <c r="AN28" s="904"/>
      <c r="AO28" s="904"/>
      <c r="AP28" s="904" t="s">
        <v>582</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7"/>
    </row>
    <row r="29" spans="1:131" s="248" customFormat="1" ht="26.25" customHeight="1" x14ac:dyDescent="0.15">
      <c r="A29" s="267">
        <v>2</v>
      </c>
      <c r="B29" s="841" t="s">
        <v>411</v>
      </c>
      <c r="C29" s="842"/>
      <c r="D29" s="842"/>
      <c r="E29" s="842"/>
      <c r="F29" s="842"/>
      <c r="G29" s="842"/>
      <c r="H29" s="842"/>
      <c r="I29" s="842"/>
      <c r="J29" s="842"/>
      <c r="K29" s="842"/>
      <c r="L29" s="842"/>
      <c r="M29" s="842"/>
      <c r="N29" s="842"/>
      <c r="O29" s="842"/>
      <c r="P29" s="843"/>
      <c r="Q29" s="844">
        <v>287</v>
      </c>
      <c r="R29" s="845"/>
      <c r="S29" s="845"/>
      <c r="T29" s="845"/>
      <c r="U29" s="845"/>
      <c r="V29" s="845">
        <v>276</v>
      </c>
      <c r="W29" s="845"/>
      <c r="X29" s="845"/>
      <c r="Y29" s="845"/>
      <c r="Z29" s="845"/>
      <c r="AA29" s="845">
        <v>10</v>
      </c>
      <c r="AB29" s="845"/>
      <c r="AC29" s="845"/>
      <c r="AD29" s="845"/>
      <c r="AE29" s="846"/>
      <c r="AF29" s="847">
        <v>10</v>
      </c>
      <c r="AG29" s="848"/>
      <c r="AH29" s="848"/>
      <c r="AI29" s="848"/>
      <c r="AJ29" s="849"/>
      <c r="AK29" s="916">
        <v>44</v>
      </c>
      <c r="AL29" s="917"/>
      <c r="AM29" s="917"/>
      <c r="AN29" s="917"/>
      <c r="AO29" s="917"/>
      <c r="AP29" s="917" t="s">
        <v>582</v>
      </c>
      <c r="AQ29" s="917"/>
      <c r="AR29" s="917"/>
      <c r="AS29" s="917"/>
      <c r="AT29" s="917"/>
      <c r="AU29" s="917" t="s">
        <v>582</v>
      </c>
      <c r="AV29" s="917"/>
      <c r="AW29" s="917"/>
      <c r="AX29" s="917"/>
      <c r="AY29" s="917"/>
      <c r="AZ29" s="918" t="s">
        <v>582</v>
      </c>
      <c r="BA29" s="918"/>
      <c r="BB29" s="918"/>
      <c r="BC29" s="918"/>
      <c r="BD29" s="918"/>
      <c r="BE29" s="914"/>
      <c r="BF29" s="914"/>
      <c r="BG29" s="914"/>
      <c r="BH29" s="914"/>
      <c r="BI29" s="915"/>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7"/>
    </row>
    <row r="30" spans="1:131" s="248" customFormat="1" ht="26.25" customHeight="1" x14ac:dyDescent="0.15">
      <c r="A30" s="267">
        <v>3</v>
      </c>
      <c r="B30" s="841" t="s">
        <v>412</v>
      </c>
      <c r="C30" s="842"/>
      <c r="D30" s="842"/>
      <c r="E30" s="842"/>
      <c r="F30" s="842"/>
      <c r="G30" s="842"/>
      <c r="H30" s="842"/>
      <c r="I30" s="842"/>
      <c r="J30" s="842"/>
      <c r="K30" s="842"/>
      <c r="L30" s="842"/>
      <c r="M30" s="842"/>
      <c r="N30" s="842"/>
      <c r="O30" s="842"/>
      <c r="P30" s="843"/>
      <c r="Q30" s="844">
        <v>38</v>
      </c>
      <c r="R30" s="845"/>
      <c r="S30" s="845"/>
      <c r="T30" s="845"/>
      <c r="U30" s="845"/>
      <c r="V30" s="845">
        <v>38</v>
      </c>
      <c r="W30" s="845"/>
      <c r="X30" s="845"/>
      <c r="Y30" s="845"/>
      <c r="Z30" s="845"/>
      <c r="AA30" s="845">
        <v>0</v>
      </c>
      <c r="AB30" s="845"/>
      <c r="AC30" s="845"/>
      <c r="AD30" s="845"/>
      <c r="AE30" s="846"/>
      <c r="AF30" s="847">
        <v>0</v>
      </c>
      <c r="AG30" s="848"/>
      <c r="AH30" s="848"/>
      <c r="AI30" s="848"/>
      <c r="AJ30" s="849"/>
      <c r="AK30" s="916">
        <v>13</v>
      </c>
      <c r="AL30" s="917"/>
      <c r="AM30" s="917"/>
      <c r="AN30" s="917"/>
      <c r="AO30" s="917"/>
      <c r="AP30" s="917" t="s">
        <v>582</v>
      </c>
      <c r="AQ30" s="917"/>
      <c r="AR30" s="917"/>
      <c r="AS30" s="917"/>
      <c r="AT30" s="917"/>
      <c r="AU30" s="917" t="s">
        <v>582</v>
      </c>
      <c r="AV30" s="917"/>
      <c r="AW30" s="917"/>
      <c r="AX30" s="917"/>
      <c r="AY30" s="917"/>
      <c r="AZ30" s="918" t="s">
        <v>582</v>
      </c>
      <c r="BA30" s="918"/>
      <c r="BB30" s="918"/>
      <c r="BC30" s="918"/>
      <c r="BD30" s="918"/>
      <c r="BE30" s="914"/>
      <c r="BF30" s="914"/>
      <c r="BG30" s="914"/>
      <c r="BH30" s="914"/>
      <c r="BI30" s="915"/>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7"/>
    </row>
    <row r="31" spans="1:131" s="248" customFormat="1" ht="26.25" customHeight="1" x14ac:dyDescent="0.15">
      <c r="A31" s="267">
        <v>4</v>
      </c>
      <c r="B31" s="841" t="s">
        <v>413</v>
      </c>
      <c r="C31" s="842"/>
      <c r="D31" s="842"/>
      <c r="E31" s="842"/>
      <c r="F31" s="842"/>
      <c r="G31" s="842"/>
      <c r="H31" s="842"/>
      <c r="I31" s="842"/>
      <c r="J31" s="842"/>
      <c r="K31" s="842"/>
      <c r="L31" s="842"/>
      <c r="M31" s="842"/>
      <c r="N31" s="842"/>
      <c r="O31" s="842"/>
      <c r="P31" s="843"/>
      <c r="Q31" s="844">
        <v>443</v>
      </c>
      <c r="R31" s="845"/>
      <c r="S31" s="845"/>
      <c r="T31" s="845"/>
      <c r="U31" s="845"/>
      <c r="V31" s="845">
        <v>442</v>
      </c>
      <c r="W31" s="845"/>
      <c r="X31" s="845"/>
      <c r="Y31" s="845"/>
      <c r="Z31" s="845"/>
      <c r="AA31" s="845">
        <v>1</v>
      </c>
      <c r="AB31" s="845"/>
      <c r="AC31" s="845"/>
      <c r="AD31" s="845"/>
      <c r="AE31" s="846"/>
      <c r="AF31" s="847">
        <v>1</v>
      </c>
      <c r="AG31" s="848"/>
      <c r="AH31" s="848"/>
      <c r="AI31" s="848"/>
      <c r="AJ31" s="849"/>
      <c r="AK31" s="916">
        <v>98</v>
      </c>
      <c r="AL31" s="917"/>
      <c r="AM31" s="917"/>
      <c r="AN31" s="917"/>
      <c r="AO31" s="917"/>
      <c r="AP31" s="917">
        <v>40</v>
      </c>
      <c r="AQ31" s="917"/>
      <c r="AR31" s="917"/>
      <c r="AS31" s="917"/>
      <c r="AT31" s="917"/>
      <c r="AU31" s="917" t="s">
        <v>582</v>
      </c>
      <c r="AV31" s="917"/>
      <c r="AW31" s="917"/>
      <c r="AX31" s="917"/>
      <c r="AY31" s="917"/>
      <c r="AZ31" s="918" t="s">
        <v>582</v>
      </c>
      <c r="BA31" s="918"/>
      <c r="BB31" s="918"/>
      <c r="BC31" s="918"/>
      <c r="BD31" s="918"/>
      <c r="BE31" s="914"/>
      <c r="BF31" s="914"/>
      <c r="BG31" s="914"/>
      <c r="BH31" s="914"/>
      <c r="BI31" s="915"/>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7"/>
    </row>
    <row r="32" spans="1:131" s="248" customFormat="1" ht="26.25" customHeight="1" x14ac:dyDescent="0.15">
      <c r="A32" s="267">
        <v>5</v>
      </c>
      <c r="B32" s="841" t="s">
        <v>414</v>
      </c>
      <c r="C32" s="842"/>
      <c r="D32" s="842"/>
      <c r="E32" s="842"/>
      <c r="F32" s="842"/>
      <c r="G32" s="842"/>
      <c r="H32" s="842"/>
      <c r="I32" s="842"/>
      <c r="J32" s="842"/>
      <c r="K32" s="842"/>
      <c r="L32" s="842"/>
      <c r="M32" s="842"/>
      <c r="N32" s="842"/>
      <c r="O32" s="842"/>
      <c r="P32" s="843"/>
      <c r="Q32" s="844">
        <v>57</v>
      </c>
      <c r="R32" s="845"/>
      <c r="S32" s="845"/>
      <c r="T32" s="845"/>
      <c r="U32" s="845"/>
      <c r="V32" s="845">
        <v>69</v>
      </c>
      <c r="W32" s="845"/>
      <c r="X32" s="845"/>
      <c r="Y32" s="845"/>
      <c r="Z32" s="845"/>
      <c r="AA32" s="845">
        <v>-12</v>
      </c>
      <c r="AB32" s="845"/>
      <c r="AC32" s="845"/>
      <c r="AD32" s="845"/>
      <c r="AE32" s="846"/>
      <c r="AF32" s="847">
        <v>93</v>
      </c>
      <c r="AG32" s="848"/>
      <c r="AH32" s="848"/>
      <c r="AI32" s="848"/>
      <c r="AJ32" s="849"/>
      <c r="AK32" s="916">
        <v>8</v>
      </c>
      <c r="AL32" s="917"/>
      <c r="AM32" s="917"/>
      <c r="AN32" s="917"/>
      <c r="AO32" s="917"/>
      <c r="AP32" s="917">
        <v>386</v>
      </c>
      <c r="AQ32" s="917"/>
      <c r="AR32" s="917"/>
      <c r="AS32" s="917"/>
      <c r="AT32" s="917"/>
      <c r="AU32" s="917">
        <v>210</v>
      </c>
      <c r="AV32" s="917"/>
      <c r="AW32" s="917"/>
      <c r="AX32" s="917"/>
      <c r="AY32" s="917"/>
      <c r="AZ32" s="918" t="s">
        <v>582</v>
      </c>
      <c r="BA32" s="918"/>
      <c r="BB32" s="918"/>
      <c r="BC32" s="918"/>
      <c r="BD32" s="918"/>
      <c r="BE32" s="914" t="s">
        <v>415</v>
      </c>
      <c r="BF32" s="914"/>
      <c r="BG32" s="914"/>
      <c r="BH32" s="914"/>
      <c r="BI32" s="915"/>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7"/>
    </row>
    <row r="33" spans="1:131" s="248" customFormat="1" ht="26.25" customHeight="1" x14ac:dyDescent="0.15">
      <c r="A33" s="267">
        <v>6</v>
      </c>
      <c r="B33" s="841" t="s">
        <v>416</v>
      </c>
      <c r="C33" s="842"/>
      <c r="D33" s="842"/>
      <c r="E33" s="842"/>
      <c r="F33" s="842"/>
      <c r="G33" s="842"/>
      <c r="H33" s="842"/>
      <c r="I33" s="842"/>
      <c r="J33" s="842"/>
      <c r="K33" s="842"/>
      <c r="L33" s="842"/>
      <c r="M33" s="842"/>
      <c r="N33" s="842"/>
      <c r="O33" s="842"/>
      <c r="P33" s="843"/>
      <c r="Q33" s="844">
        <v>111</v>
      </c>
      <c r="R33" s="845"/>
      <c r="S33" s="845"/>
      <c r="T33" s="845"/>
      <c r="U33" s="845"/>
      <c r="V33" s="845">
        <v>111</v>
      </c>
      <c r="W33" s="845"/>
      <c r="X33" s="845"/>
      <c r="Y33" s="845"/>
      <c r="Z33" s="845"/>
      <c r="AA33" s="845">
        <v>0</v>
      </c>
      <c r="AB33" s="845"/>
      <c r="AC33" s="845"/>
      <c r="AD33" s="845"/>
      <c r="AE33" s="846"/>
      <c r="AF33" s="847">
        <v>0</v>
      </c>
      <c r="AG33" s="848"/>
      <c r="AH33" s="848"/>
      <c r="AI33" s="848"/>
      <c r="AJ33" s="849"/>
      <c r="AK33" s="916">
        <v>69</v>
      </c>
      <c r="AL33" s="917"/>
      <c r="AM33" s="917"/>
      <c r="AN33" s="917"/>
      <c r="AO33" s="917"/>
      <c r="AP33" s="917">
        <v>371</v>
      </c>
      <c r="AQ33" s="917"/>
      <c r="AR33" s="917"/>
      <c r="AS33" s="917"/>
      <c r="AT33" s="917"/>
      <c r="AU33" s="917">
        <v>371</v>
      </c>
      <c r="AV33" s="917"/>
      <c r="AW33" s="917"/>
      <c r="AX33" s="917"/>
      <c r="AY33" s="917"/>
      <c r="AZ33" s="918" t="s">
        <v>582</v>
      </c>
      <c r="BA33" s="918"/>
      <c r="BB33" s="918"/>
      <c r="BC33" s="918"/>
      <c r="BD33" s="918"/>
      <c r="BE33" s="914" t="s">
        <v>417</v>
      </c>
      <c r="BF33" s="914"/>
      <c r="BG33" s="914"/>
      <c r="BH33" s="914"/>
      <c r="BI33" s="915"/>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7"/>
    </row>
    <row r="34" spans="1:131" s="248" customFormat="1" ht="26.25" customHeight="1" x14ac:dyDescent="0.15">
      <c r="A34" s="267">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7"/>
    </row>
    <row r="35" spans="1:131" s="248" customFormat="1" ht="26.25" customHeight="1" x14ac:dyDescent="0.15">
      <c r="A35" s="267">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7"/>
    </row>
    <row r="36" spans="1:131" s="248" customFormat="1" ht="26.25" customHeight="1" x14ac:dyDescent="0.15">
      <c r="A36" s="267">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7"/>
    </row>
    <row r="37" spans="1:131" s="248" customFormat="1" ht="26.25" customHeight="1" x14ac:dyDescent="0.15">
      <c r="A37" s="267">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7"/>
    </row>
    <row r="38" spans="1:131" s="248" customFormat="1" ht="26.25" customHeight="1" x14ac:dyDescent="0.15">
      <c r="A38" s="267">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7"/>
    </row>
    <row r="39" spans="1:131" s="248" customFormat="1" ht="26.25" customHeight="1" x14ac:dyDescent="0.15">
      <c r="A39" s="267">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7"/>
    </row>
    <row r="40" spans="1:131" s="248" customFormat="1" ht="26.25" customHeight="1" x14ac:dyDescent="0.15">
      <c r="A40" s="262">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7"/>
    </row>
    <row r="41" spans="1:131" s="248" customFormat="1" ht="26.25" customHeight="1" x14ac:dyDescent="0.15">
      <c r="A41" s="262">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7"/>
    </row>
    <row r="42" spans="1:131" s="248" customFormat="1" ht="26.25" customHeight="1" x14ac:dyDescent="0.15">
      <c r="A42" s="262">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7"/>
    </row>
    <row r="43" spans="1:131" s="248" customFormat="1" ht="26.25" customHeight="1" x14ac:dyDescent="0.15">
      <c r="A43" s="262">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7"/>
    </row>
    <row r="44" spans="1:131" s="248" customFormat="1" ht="26.25" customHeight="1" x14ac:dyDescent="0.15">
      <c r="A44" s="262">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7"/>
    </row>
    <row r="45" spans="1:131" s="248" customFormat="1" ht="26.25" customHeight="1" x14ac:dyDescent="0.15">
      <c r="A45" s="262">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7"/>
    </row>
    <row r="46" spans="1:131" s="248" customFormat="1" ht="26.25" customHeight="1" x14ac:dyDescent="0.15">
      <c r="A46" s="262">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7"/>
    </row>
    <row r="47" spans="1:131" s="248" customFormat="1" ht="26.25" customHeight="1" x14ac:dyDescent="0.15">
      <c r="A47" s="262">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7"/>
    </row>
    <row r="48" spans="1:131" s="248" customFormat="1" ht="26.25" customHeight="1" x14ac:dyDescent="0.15">
      <c r="A48" s="262">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7"/>
    </row>
    <row r="49" spans="1:131" s="248" customFormat="1" ht="26.25" customHeight="1" x14ac:dyDescent="0.15">
      <c r="A49" s="262">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7"/>
    </row>
    <row r="50" spans="1:131" s="248" customFormat="1" ht="26.25" customHeight="1" x14ac:dyDescent="0.15">
      <c r="A50" s="262">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7"/>
    </row>
    <row r="51" spans="1:131" s="248" customFormat="1" ht="26.25" customHeight="1" x14ac:dyDescent="0.15">
      <c r="A51" s="262">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7"/>
    </row>
    <row r="52" spans="1:131" s="248" customFormat="1" ht="26.25" customHeight="1" x14ac:dyDescent="0.15">
      <c r="A52" s="262">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7"/>
    </row>
    <row r="53" spans="1:131" s="248" customFormat="1" ht="26.25" customHeight="1" x14ac:dyDescent="0.15">
      <c r="A53" s="262">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7"/>
    </row>
    <row r="54" spans="1:131" s="248" customFormat="1" ht="26.25" customHeight="1" x14ac:dyDescent="0.15">
      <c r="A54" s="262">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7"/>
    </row>
    <row r="55" spans="1:131" s="248" customFormat="1" ht="26.25" customHeight="1" x14ac:dyDescent="0.15">
      <c r="A55" s="262">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7"/>
    </row>
    <row r="56" spans="1:131" s="248" customFormat="1" ht="26.25" customHeight="1" x14ac:dyDescent="0.15">
      <c r="A56" s="262">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7"/>
    </row>
    <row r="57" spans="1:131" s="248" customFormat="1" ht="26.25" customHeight="1" x14ac:dyDescent="0.15">
      <c r="A57" s="262">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7"/>
    </row>
    <row r="58" spans="1:131" s="248" customFormat="1" ht="26.25" customHeight="1" x14ac:dyDescent="0.15">
      <c r="A58" s="262">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7"/>
    </row>
    <row r="59" spans="1:131" s="248" customFormat="1" ht="26.25" customHeight="1" x14ac:dyDescent="0.15">
      <c r="A59" s="262">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7"/>
    </row>
    <row r="60" spans="1:131" s="248" customFormat="1" ht="26.25" customHeight="1" x14ac:dyDescent="0.15">
      <c r="A60" s="262">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7"/>
    </row>
    <row r="61" spans="1:131" s="248" customFormat="1" ht="26.25" customHeight="1" thickBot="1" x14ac:dyDescent="0.2">
      <c r="A61" s="262">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7"/>
    </row>
    <row r="62" spans="1:131" s="248" customFormat="1" ht="26.25" customHeight="1" x14ac:dyDescent="0.15">
      <c r="A62" s="262">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6"/>
      <c r="BP62" s="266"/>
      <c r="BQ62" s="263">
        <v>56</v>
      </c>
      <c r="BR62" s="264"/>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7"/>
    </row>
    <row r="63" spans="1:131" s="248" customFormat="1" ht="26.25" customHeight="1" thickBot="1" x14ac:dyDescent="0.2">
      <c r="A63" s="265" t="s">
        <v>398</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v>
      </c>
      <c r="AG63" s="928"/>
      <c r="AH63" s="928"/>
      <c r="AI63" s="928"/>
      <c r="AJ63" s="929"/>
      <c r="AK63" s="930"/>
      <c r="AL63" s="925"/>
      <c r="AM63" s="925"/>
      <c r="AN63" s="925"/>
      <c r="AO63" s="925"/>
      <c r="AP63" s="928">
        <v>797</v>
      </c>
      <c r="AQ63" s="928"/>
      <c r="AR63" s="928"/>
      <c r="AS63" s="928"/>
      <c r="AT63" s="928"/>
      <c r="AU63" s="928">
        <v>581</v>
      </c>
      <c r="AV63" s="928"/>
      <c r="AW63" s="928"/>
      <c r="AX63" s="928"/>
      <c r="AY63" s="928"/>
      <c r="AZ63" s="932"/>
      <c r="BA63" s="932"/>
      <c r="BB63" s="932"/>
      <c r="BC63" s="932"/>
      <c r="BD63" s="932"/>
      <c r="BE63" s="933"/>
      <c r="BF63" s="933"/>
      <c r="BG63" s="933"/>
      <c r="BH63" s="933"/>
      <c r="BI63" s="934"/>
      <c r="BJ63" s="935" t="s">
        <v>420</v>
      </c>
      <c r="BK63" s="936"/>
      <c r="BL63" s="936"/>
      <c r="BM63" s="936"/>
      <c r="BN63" s="937"/>
      <c r="BO63" s="266"/>
      <c r="BP63" s="266"/>
      <c r="BQ63" s="263">
        <v>57</v>
      </c>
      <c r="BR63" s="264"/>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7"/>
    </row>
    <row r="66" spans="1:131" s="248" customFormat="1" ht="26.25" customHeight="1" x14ac:dyDescent="0.15">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424</v>
      </c>
      <c r="W66" s="804"/>
      <c r="X66" s="804"/>
      <c r="Y66" s="804"/>
      <c r="Z66" s="805"/>
      <c r="AA66" s="803" t="s">
        <v>425</v>
      </c>
      <c r="AB66" s="804"/>
      <c r="AC66" s="804"/>
      <c r="AD66" s="804"/>
      <c r="AE66" s="805"/>
      <c r="AF66" s="938" t="s">
        <v>426</v>
      </c>
      <c r="AG66" s="899"/>
      <c r="AH66" s="899"/>
      <c r="AI66" s="899"/>
      <c r="AJ66" s="939"/>
      <c r="AK66" s="803" t="s">
        <v>406</v>
      </c>
      <c r="AL66" s="827"/>
      <c r="AM66" s="827"/>
      <c r="AN66" s="827"/>
      <c r="AO66" s="828"/>
      <c r="AP66" s="803" t="s">
        <v>427</v>
      </c>
      <c r="AQ66" s="804"/>
      <c r="AR66" s="804"/>
      <c r="AS66" s="804"/>
      <c r="AT66" s="805"/>
      <c r="AU66" s="803" t="s">
        <v>428</v>
      </c>
      <c r="AV66" s="804"/>
      <c r="AW66" s="804"/>
      <c r="AX66" s="804"/>
      <c r="AY66" s="805"/>
      <c r="AZ66" s="803" t="s">
        <v>385</v>
      </c>
      <c r="BA66" s="804"/>
      <c r="BB66" s="804"/>
      <c r="BC66" s="804"/>
      <c r="BD66" s="815"/>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583</v>
      </c>
      <c r="C68" s="956"/>
      <c r="D68" s="956"/>
      <c r="E68" s="956"/>
      <c r="F68" s="956"/>
      <c r="G68" s="956"/>
      <c r="H68" s="956"/>
      <c r="I68" s="956"/>
      <c r="J68" s="956"/>
      <c r="K68" s="956"/>
      <c r="L68" s="956"/>
      <c r="M68" s="956"/>
      <c r="N68" s="956"/>
      <c r="O68" s="956"/>
      <c r="P68" s="957"/>
      <c r="Q68" s="958">
        <v>424</v>
      </c>
      <c r="R68" s="952"/>
      <c r="S68" s="952"/>
      <c r="T68" s="952"/>
      <c r="U68" s="952"/>
      <c r="V68" s="952">
        <v>415</v>
      </c>
      <c r="W68" s="952"/>
      <c r="X68" s="952"/>
      <c r="Y68" s="952"/>
      <c r="Z68" s="952"/>
      <c r="AA68" s="952">
        <v>9</v>
      </c>
      <c r="AB68" s="952"/>
      <c r="AC68" s="952"/>
      <c r="AD68" s="952"/>
      <c r="AE68" s="952"/>
      <c r="AF68" s="952">
        <v>9</v>
      </c>
      <c r="AG68" s="952"/>
      <c r="AH68" s="952"/>
      <c r="AI68" s="952"/>
      <c r="AJ68" s="952"/>
      <c r="AK68" s="952">
        <v>0</v>
      </c>
      <c r="AL68" s="952"/>
      <c r="AM68" s="952"/>
      <c r="AN68" s="952"/>
      <c r="AO68" s="952"/>
      <c r="AP68" s="952">
        <v>0</v>
      </c>
      <c r="AQ68" s="952"/>
      <c r="AR68" s="952"/>
      <c r="AS68" s="952"/>
      <c r="AT68" s="952"/>
      <c r="AU68" s="952" t="s">
        <v>596</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584</v>
      </c>
      <c r="C69" s="960"/>
      <c r="D69" s="960"/>
      <c r="E69" s="960"/>
      <c r="F69" s="960"/>
      <c r="G69" s="960"/>
      <c r="H69" s="960"/>
      <c r="I69" s="960"/>
      <c r="J69" s="960"/>
      <c r="K69" s="960"/>
      <c r="L69" s="960"/>
      <c r="M69" s="960"/>
      <c r="N69" s="960"/>
      <c r="O69" s="960"/>
      <c r="P69" s="961"/>
      <c r="Q69" s="962">
        <v>19</v>
      </c>
      <c r="R69" s="917"/>
      <c r="S69" s="917"/>
      <c r="T69" s="917"/>
      <c r="U69" s="917"/>
      <c r="V69" s="917">
        <v>18</v>
      </c>
      <c r="W69" s="917"/>
      <c r="X69" s="917"/>
      <c r="Y69" s="917"/>
      <c r="Z69" s="917"/>
      <c r="AA69" s="917">
        <v>1</v>
      </c>
      <c r="AB69" s="917"/>
      <c r="AC69" s="917"/>
      <c r="AD69" s="917"/>
      <c r="AE69" s="917"/>
      <c r="AF69" s="917">
        <v>1</v>
      </c>
      <c r="AG69" s="917"/>
      <c r="AH69" s="917"/>
      <c r="AI69" s="917"/>
      <c r="AJ69" s="917"/>
      <c r="AK69" s="917">
        <v>0</v>
      </c>
      <c r="AL69" s="917"/>
      <c r="AM69" s="917"/>
      <c r="AN69" s="917"/>
      <c r="AO69" s="917"/>
      <c r="AP69" s="917">
        <v>0</v>
      </c>
      <c r="AQ69" s="917"/>
      <c r="AR69" s="917"/>
      <c r="AS69" s="917"/>
      <c r="AT69" s="917"/>
      <c r="AU69" s="917" t="s">
        <v>582</v>
      </c>
      <c r="AV69" s="917"/>
      <c r="AW69" s="917"/>
      <c r="AX69" s="917"/>
      <c r="AY69" s="917"/>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585</v>
      </c>
      <c r="C70" s="960"/>
      <c r="D70" s="960"/>
      <c r="E70" s="960"/>
      <c r="F70" s="960"/>
      <c r="G70" s="960"/>
      <c r="H70" s="960"/>
      <c r="I70" s="960"/>
      <c r="J70" s="960"/>
      <c r="K70" s="960"/>
      <c r="L70" s="960"/>
      <c r="M70" s="960"/>
      <c r="N70" s="960"/>
      <c r="O70" s="960"/>
      <c r="P70" s="961"/>
      <c r="Q70" s="962">
        <v>771</v>
      </c>
      <c r="R70" s="917"/>
      <c r="S70" s="917"/>
      <c r="T70" s="917"/>
      <c r="U70" s="917"/>
      <c r="V70" s="917">
        <v>765</v>
      </c>
      <c r="W70" s="917"/>
      <c r="X70" s="917"/>
      <c r="Y70" s="917"/>
      <c r="Z70" s="917"/>
      <c r="AA70" s="917">
        <v>6</v>
      </c>
      <c r="AB70" s="917"/>
      <c r="AC70" s="917"/>
      <c r="AD70" s="917"/>
      <c r="AE70" s="917"/>
      <c r="AF70" s="917">
        <v>6</v>
      </c>
      <c r="AG70" s="917"/>
      <c r="AH70" s="917"/>
      <c r="AI70" s="917"/>
      <c r="AJ70" s="917"/>
      <c r="AK70" s="917">
        <v>0</v>
      </c>
      <c r="AL70" s="917"/>
      <c r="AM70" s="917"/>
      <c r="AN70" s="917"/>
      <c r="AO70" s="917"/>
      <c r="AP70" s="917">
        <v>666</v>
      </c>
      <c r="AQ70" s="917"/>
      <c r="AR70" s="917"/>
      <c r="AS70" s="917"/>
      <c r="AT70" s="917"/>
      <c r="AU70" s="917">
        <v>10</v>
      </c>
      <c r="AV70" s="917"/>
      <c r="AW70" s="917"/>
      <c r="AX70" s="917"/>
      <c r="AY70" s="917"/>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586</v>
      </c>
      <c r="C71" s="960"/>
      <c r="D71" s="960"/>
      <c r="E71" s="960"/>
      <c r="F71" s="960"/>
      <c r="G71" s="960"/>
      <c r="H71" s="960"/>
      <c r="I71" s="960"/>
      <c r="J71" s="960"/>
      <c r="K71" s="960"/>
      <c r="L71" s="960"/>
      <c r="M71" s="960"/>
      <c r="N71" s="960"/>
      <c r="O71" s="960"/>
      <c r="P71" s="961"/>
      <c r="Q71" s="962">
        <v>63</v>
      </c>
      <c r="R71" s="917"/>
      <c r="S71" s="917"/>
      <c r="T71" s="917"/>
      <c r="U71" s="917"/>
      <c r="V71" s="917">
        <v>56</v>
      </c>
      <c r="W71" s="917"/>
      <c r="X71" s="917"/>
      <c r="Y71" s="917"/>
      <c r="Z71" s="917"/>
      <c r="AA71" s="917">
        <v>7</v>
      </c>
      <c r="AB71" s="917"/>
      <c r="AC71" s="917"/>
      <c r="AD71" s="917"/>
      <c r="AE71" s="917"/>
      <c r="AF71" s="917">
        <v>7</v>
      </c>
      <c r="AG71" s="917"/>
      <c r="AH71" s="917"/>
      <c r="AI71" s="917"/>
      <c r="AJ71" s="917"/>
      <c r="AK71" s="917">
        <v>0</v>
      </c>
      <c r="AL71" s="917"/>
      <c r="AM71" s="917"/>
      <c r="AN71" s="917"/>
      <c r="AO71" s="917"/>
      <c r="AP71" s="917">
        <v>0</v>
      </c>
      <c r="AQ71" s="917"/>
      <c r="AR71" s="917"/>
      <c r="AS71" s="917"/>
      <c r="AT71" s="917"/>
      <c r="AU71" s="917" t="s">
        <v>582</v>
      </c>
      <c r="AV71" s="917"/>
      <c r="AW71" s="917"/>
      <c r="AX71" s="917"/>
      <c r="AY71" s="917"/>
      <c r="AZ71" s="963"/>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587</v>
      </c>
      <c r="C72" s="960"/>
      <c r="D72" s="960"/>
      <c r="E72" s="960"/>
      <c r="F72" s="960"/>
      <c r="G72" s="960"/>
      <c r="H72" s="960"/>
      <c r="I72" s="960"/>
      <c r="J72" s="960"/>
      <c r="K72" s="960"/>
      <c r="L72" s="960"/>
      <c r="M72" s="960"/>
      <c r="N72" s="960"/>
      <c r="O72" s="960"/>
      <c r="P72" s="961"/>
      <c r="Q72" s="962">
        <v>1344</v>
      </c>
      <c r="R72" s="917"/>
      <c r="S72" s="917"/>
      <c r="T72" s="917"/>
      <c r="U72" s="917"/>
      <c r="V72" s="917">
        <v>1305</v>
      </c>
      <c r="W72" s="917"/>
      <c r="X72" s="917"/>
      <c r="Y72" s="917"/>
      <c r="Z72" s="917"/>
      <c r="AA72" s="917">
        <v>39</v>
      </c>
      <c r="AB72" s="917"/>
      <c r="AC72" s="917"/>
      <c r="AD72" s="917"/>
      <c r="AE72" s="917"/>
      <c r="AF72" s="917">
        <v>39</v>
      </c>
      <c r="AG72" s="917"/>
      <c r="AH72" s="917"/>
      <c r="AI72" s="917"/>
      <c r="AJ72" s="917"/>
      <c r="AK72" s="917">
        <v>0</v>
      </c>
      <c r="AL72" s="917"/>
      <c r="AM72" s="917"/>
      <c r="AN72" s="917"/>
      <c r="AO72" s="917"/>
      <c r="AP72" s="917">
        <v>0</v>
      </c>
      <c r="AQ72" s="917"/>
      <c r="AR72" s="917"/>
      <c r="AS72" s="917"/>
      <c r="AT72" s="917"/>
      <c r="AU72" s="917" t="s">
        <v>582</v>
      </c>
      <c r="AV72" s="917"/>
      <c r="AW72" s="917"/>
      <c r="AX72" s="917"/>
      <c r="AY72" s="917"/>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t="s">
        <v>595</v>
      </c>
      <c r="C73" s="960"/>
      <c r="D73" s="960"/>
      <c r="E73" s="960"/>
      <c r="F73" s="960"/>
      <c r="G73" s="960"/>
      <c r="H73" s="960"/>
      <c r="I73" s="960"/>
      <c r="J73" s="960"/>
      <c r="K73" s="960"/>
      <c r="L73" s="960"/>
      <c r="M73" s="960"/>
      <c r="N73" s="960"/>
      <c r="O73" s="960"/>
      <c r="P73" s="961"/>
      <c r="Q73" s="962">
        <v>269</v>
      </c>
      <c r="R73" s="917"/>
      <c r="S73" s="917"/>
      <c r="T73" s="917"/>
      <c r="U73" s="917"/>
      <c r="V73" s="917">
        <v>264</v>
      </c>
      <c r="W73" s="917"/>
      <c r="X73" s="917"/>
      <c r="Y73" s="917"/>
      <c r="Z73" s="917"/>
      <c r="AA73" s="917">
        <v>5</v>
      </c>
      <c r="AB73" s="917"/>
      <c r="AC73" s="917"/>
      <c r="AD73" s="917"/>
      <c r="AE73" s="917"/>
      <c r="AF73" s="917">
        <v>5</v>
      </c>
      <c r="AG73" s="917"/>
      <c r="AH73" s="917"/>
      <c r="AI73" s="917"/>
      <c r="AJ73" s="917"/>
      <c r="AK73" s="917">
        <v>0</v>
      </c>
      <c r="AL73" s="917"/>
      <c r="AM73" s="917"/>
      <c r="AN73" s="917"/>
      <c r="AO73" s="917"/>
      <c r="AP73" s="917">
        <v>7</v>
      </c>
      <c r="AQ73" s="917"/>
      <c r="AR73" s="917"/>
      <c r="AS73" s="917"/>
      <c r="AT73" s="917"/>
      <c r="AU73" s="917">
        <v>1</v>
      </c>
      <c r="AV73" s="917"/>
      <c r="AW73" s="917"/>
      <c r="AX73" s="917"/>
      <c r="AY73" s="917"/>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t="s">
        <v>597</v>
      </c>
      <c r="C74" s="960"/>
      <c r="D74" s="960"/>
      <c r="E74" s="960"/>
      <c r="F74" s="960"/>
      <c r="G74" s="960"/>
      <c r="H74" s="960"/>
      <c r="I74" s="960"/>
      <c r="J74" s="960"/>
      <c r="K74" s="960"/>
      <c r="L74" s="960"/>
      <c r="M74" s="960"/>
      <c r="N74" s="960"/>
      <c r="O74" s="960"/>
      <c r="P74" s="961"/>
      <c r="Q74" s="962">
        <v>440</v>
      </c>
      <c r="R74" s="917"/>
      <c r="S74" s="917"/>
      <c r="T74" s="917"/>
      <c r="U74" s="917"/>
      <c r="V74" s="917">
        <v>462</v>
      </c>
      <c r="W74" s="917"/>
      <c r="X74" s="917"/>
      <c r="Y74" s="917"/>
      <c r="Z74" s="917"/>
      <c r="AA74" s="917">
        <v>-22</v>
      </c>
      <c r="AB74" s="917"/>
      <c r="AC74" s="917"/>
      <c r="AD74" s="917"/>
      <c r="AE74" s="917"/>
      <c r="AF74" s="917">
        <v>434</v>
      </c>
      <c r="AG74" s="917"/>
      <c r="AH74" s="917"/>
      <c r="AI74" s="917"/>
      <c r="AJ74" s="917"/>
      <c r="AK74" s="917">
        <v>0</v>
      </c>
      <c r="AL74" s="917"/>
      <c r="AM74" s="917"/>
      <c r="AN74" s="917"/>
      <c r="AO74" s="917"/>
      <c r="AP74" s="917">
        <v>692</v>
      </c>
      <c r="AQ74" s="917"/>
      <c r="AR74" s="917"/>
      <c r="AS74" s="917"/>
      <c r="AT74" s="917"/>
      <c r="AU74" s="917">
        <v>0</v>
      </c>
      <c r="AV74" s="917"/>
      <c r="AW74" s="917"/>
      <c r="AX74" s="917"/>
      <c r="AY74" s="917"/>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398</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501</v>
      </c>
      <c r="AG88" s="928"/>
      <c r="AH88" s="928"/>
      <c r="AI88" s="928"/>
      <c r="AJ88" s="928"/>
      <c r="AK88" s="925"/>
      <c r="AL88" s="925"/>
      <c r="AM88" s="925"/>
      <c r="AN88" s="925"/>
      <c r="AO88" s="925"/>
      <c r="AP88" s="928">
        <v>1365</v>
      </c>
      <c r="AQ88" s="928"/>
      <c r="AR88" s="928"/>
      <c r="AS88" s="928"/>
      <c r="AT88" s="928"/>
      <c r="AU88" s="928">
        <v>11</v>
      </c>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v>
      </c>
      <c r="CS102" s="936"/>
      <c r="CT102" s="936"/>
      <c r="CU102" s="936"/>
      <c r="CV102" s="979"/>
      <c r="CW102" s="978" t="s">
        <v>589</v>
      </c>
      <c r="CX102" s="936"/>
      <c r="CY102" s="936"/>
      <c r="CZ102" s="936"/>
      <c r="DA102" s="979"/>
      <c r="DB102" s="978" t="s">
        <v>589</v>
      </c>
      <c r="DC102" s="936"/>
      <c r="DD102" s="936"/>
      <c r="DE102" s="936"/>
      <c r="DF102" s="979"/>
      <c r="DG102" s="980" t="s">
        <v>589</v>
      </c>
      <c r="DH102" s="936"/>
      <c r="DI102" s="936"/>
      <c r="DJ102" s="936"/>
      <c r="DK102" s="979"/>
      <c r="DL102" s="978" t="s">
        <v>589</v>
      </c>
      <c r="DM102" s="936"/>
      <c r="DN102" s="936"/>
      <c r="DO102" s="936"/>
      <c r="DP102" s="979"/>
      <c r="DQ102" s="978" t="s">
        <v>589</v>
      </c>
      <c r="DR102" s="936"/>
      <c r="DS102" s="936"/>
      <c r="DT102" s="936"/>
      <c r="DU102" s="979"/>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431</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432</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435</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436</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437</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438</v>
      </c>
      <c r="AB109" s="982"/>
      <c r="AC109" s="982"/>
      <c r="AD109" s="982"/>
      <c r="AE109" s="983"/>
      <c r="AF109" s="981" t="s">
        <v>439</v>
      </c>
      <c r="AG109" s="982"/>
      <c r="AH109" s="982"/>
      <c r="AI109" s="982"/>
      <c r="AJ109" s="983"/>
      <c r="AK109" s="981" t="s">
        <v>313</v>
      </c>
      <c r="AL109" s="982"/>
      <c r="AM109" s="982"/>
      <c r="AN109" s="982"/>
      <c r="AO109" s="983"/>
      <c r="AP109" s="981" t="s">
        <v>440</v>
      </c>
      <c r="AQ109" s="982"/>
      <c r="AR109" s="982"/>
      <c r="AS109" s="982"/>
      <c r="AT109" s="984"/>
      <c r="AU109" s="1001" t="s">
        <v>437</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438</v>
      </c>
      <c r="BR109" s="982"/>
      <c r="BS109" s="982"/>
      <c r="BT109" s="982"/>
      <c r="BU109" s="983"/>
      <c r="BV109" s="981" t="s">
        <v>439</v>
      </c>
      <c r="BW109" s="982"/>
      <c r="BX109" s="982"/>
      <c r="BY109" s="982"/>
      <c r="BZ109" s="983"/>
      <c r="CA109" s="981" t="s">
        <v>313</v>
      </c>
      <c r="CB109" s="982"/>
      <c r="CC109" s="982"/>
      <c r="CD109" s="982"/>
      <c r="CE109" s="983"/>
      <c r="CF109" s="1002" t="s">
        <v>440</v>
      </c>
      <c r="CG109" s="1002"/>
      <c r="CH109" s="1002"/>
      <c r="CI109" s="1002"/>
      <c r="CJ109" s="1002"/>
      <c r="CK109" s="981" t="s">
        <v>441</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438</v>
      </c>
      <c r="DH109" s="982"/>
      <c r="DI109" s="982"/>
      <c r="DJ109" s="982"/>
      <c r="DK109" s="983"/>
      <c r="DL109" s="981" t="s">
        <v>439</v>
      </c>
      <c r="DM109" s="982"/>
      <c r="DN109" s="982"/>
      <c r="DO109" s="982"/>
      <c r="DP109" s="983"/>
      <c r="DQ109" s="981" t="s">
        <v>313</v>
      </c>
      <c r="DR109" s="982"/>
      <c r="DS109" s="982"/>
      <c r="DT109" s="982"/>
      <c r="DU109" s="983"/>
      <c r="DV109" s="981" t="s">
        <v>440</v>
      </c>
      <c r="DW109" s="982"/>
      <c r="DX109" s="982"/>
      <c r="DY109" s="982"/>
      <c r="DZ109" s="984"/>
    </row>
    <row r="110" spans="1:131" s="247" customFormat="1" ht="26.25" customHeight="1" x14ac:dyDescent="0.15">
      <c r="A110" s="985" t="s">
        <v>442</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415998</v>
      </c>
      <c r="AB110" s="989"/>
      <c r="AC110" s="989"/>
      <c r="AD110" s="989"/>
      <c r="AE110" s="990"/>
      <c r="AF110" s="991">
        <v>367422</v>
      </c>
      <c r="AG110" s="989"/>
      <c r="AH110" s="989"/>
      <c r="AI110" s="989"/>
      <c r="AJ110" s="990"/>
      <c r="AK110" s="991">
        <v>394933</v>
      </c>
      <c r="AL110" s="989"/>
      <c r="AM110" s="989"/>
      <c r="AN110" s="989"/>
      <c r="AO110" s="990"/>
      <c r="AP110" s="992">
        <v>27.9</v>
      </c>
      <c r="AQ110" s="993"/>
      <c r="AR110" s="993"/>
      <c r="AS110" s="993"/>
      <c r="AT110" s="994"/>
      <c r="AU110" s="995" t="s">
        <v>72</v>
      </c>
      <c r="AV110" s="996"/>
      <c r="AW110" s="996"/>
      <c r="AX110" s="996"/>
      <c r="AY110" s="996"/>
      <c r="AZ110" s="1037" t="s">
        <v>443</v>
      </c>
      <c r="BA110" s="986"/>
      <c r="BB110" s="986"/>
      <c r="BC110" s="986"/>
      <c r="BD110" s="986"/>
      <c r="BE110" s="986"/>
      <c r="BF110" s="986"/>
      <c r="BG110" s="986"/>
      <c r="BH110" s="986"/>
      <c r="BI110" s="986"/>
      <c r="BJ110" s="986"/>
      <c r="BK110" s="986"/>
      <c r="BL110" s="986"/>
      <c r="BM110" s="986"/>
      <c r="BN110" s="986"/>
      <c r="BO110" s="986"/>
      <c r="BP110" s="987"/>
      <c r="BQ110" s="1023">
        <v>4377517</v>
      </c>
      <c r="BR110" s="1024"/>
      <c r="BS110" s="1024"/>
      <c r="BT110" s="1024"/>
      <c r="BU110" s="1024"/>
      <c r="BV110" s="1024">
        <v>4884569</v>
      </c>
      <c r="BW110" s="1024"/>
      <c r="BX110" s="1024"/>
      <c r="BY110" s="1024"/>
      <c r="BZ110" s="1024"/>
      <c r="CA110" s="1024">
        <v>4885469</v>
      </c>
      <c r="CB110" s="1024"/>
      <c r="CC110" s="1024"/>
      <c r="CD110" s="1024"/>
      <c r="CE110" s="1024"/>
      <c r="CF110" s="1038">
        <v>344.8</v>
      </c>
      <c r="CG110" s="1039"/>
      <c r="CH110" s="1039"/>
      <c r="CI110" s="1039"/>
      <c r="CJ110" s="1039"/>
      <c r="CK110" s="1040" t="s">
        <v>444</v>
      </c>
      <c r="CL110" s="1041"/>
      <c r="CM110" s="1020" t="s">
        <v>445</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420</v>
      </c>
      <c r="DH110" s="1024"/>
      <c r="DI110" s="1024"/>
      <c r="DJ110" s="1024"/>
      <c r="DK110" s="1024"/>
      <c r="DL110" s="1024" t="s">
        <v>420</v>
      </c>
      <c r="DM110" s="1024"/>
      <c r="DN110" s="1024"/>
      <c r="DO110" s="1024"/>
      <c r="DP110" s="1024"/>
      <c r="DQ110" s="1024" t="s">
        <v>139</v>
      </c>
      <c r="DR110" s="1024"/>
      <c r="DS110" s="1024"/>
      <c r="DT110" s="1024"/>
      <c r="DU110" s="1024"/>
      <c r="DV110" s="1025" t="s">
        <v>139</v>
      </c>
      <c r="DW110" s="1025"/>
      <c r="DX110" s="1025"/>
      <c r="DY110" s="1025"/>
      <c r="DZ110" s="1026"/>
    </row>
    <row r="111" spans="1:131" s="247" customFormat="1" ht="26.25" customHeight="1" x14ac:dyDescent="0.15">
      <c r="A111" s="1027" t="s">
        <v>446</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139</v>
      </c>
      <c r="AB111" s="1031"/>
      <c r="AC111" s="1031"/>
      <c r="AD111" s="1031"/>
      <c r="AE111" s="1032"/>
      <c r="AF111" s="1033" t="s">
        <v>420</v>
      </c>
      <c r="AG111" s="1031"/>
      <c r="AH111" s="1031"/>
      <c r="AI111" s="1031"/>
      <c r="AJ111" s="1032"/>
      <c r="AK111" s="1033" t="s">
        <v>139</v>
      </c>
      <c r="AL111" s="1031"/>
      <c r="AM111" s="1031"/>
      <c r="AN111" s="1031"/>
      <c r="AO111" s="1032"/>
      <c r="AP111" s="1034" t="s">
        <v>139</v>
      </c>
      <c r="AQ111" s="1035"/>
      <c r="AR111" s="1035"/>
      <c r="AS111" s="1035"/>
      <c r="AT111" s="1036"/>
      <c r="AU111" s="997"/>
      <c r="AV111" s="998"/>
      <c r="AW111" s="998"/>
      <c r="AX111" s="998"/>
      <c r="AY111" s="998"/>
      <c r="AZ111" s="1046" t="s">
        <v>447</v>
      </c>
      <c r="BA111" s="1047"/>
      <c r="BB111" s="1047"/>
      <c r="BC111" s="1047"/>
      <c r="BD111" s="1047"/>
      <c r="BE111" s="1047"/>
      <c r="BF111" s="1047"/>
      <c r="BG111" s="1047"/>
      <c r="BH111" s="1047"/>
      <c r="BI111" s="1047"/>
      <c r="BJ111" s="1047"/>
      <c r="BK111" s="1047"/>
      <c r="BL111" s="1047"/>
      <c r="BM111" s="1047"/>
      <c r="BN111" s="1047"/>
      <c r="BO111" s="1047"/>
      <c r="BP111" s="1048"/>
      <c r="BQ111" s="1016">
        <v>9180</v>
      </c>
      <c r="BR111" s="1017"/>
      <c r="BS111" s="1017"/>
      <c r="BT111" s="1017"/>
      <c r="BU111" s="1017"/>
      <c r="BV111" s="1017">
        <v>37620</v>
      </c>
      <c r="BW111" s="1017"/>
      <c r="BX111" s="1017"/>
      <c r="BY111" s="1017"/>
      <c r="BZ111" s="1017"/>
      <c r="CA111" s="1017">
        <v>31055</v>
      </c>
      <c r="CB111" s="1017"/>
      <c r="CC111" s="1017"/>
      <c r="CD111" s="1017"/>
      <c r="CE111" s="1017"/>
      <c r="CF111" s="1011">
        <v>2.2000000000000002</v>
      </c>
      <c r="CG111" s="1012"/>
      <c r="CH111" s="1012"/>
      <c r="CI111" s="1012"/>
      <c r="CJ111" s="1012"/>
      <c r="CK111" s="1042"/>
      <c r="CL111" s="1043"/>
      <c r="CM111" s="1013" t="s">
        <v>448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139</v>
      </c>
      <c r="DH111" s="1017"/>
      <c r="DI111" s="1017"/>
      <c r="DJ111" s="1017"/>
      <c r="DK111" s="1017"/>
      <c r="DL111" s="1017" t="s">
        <v>139</v>
      </c>
      <c r="DM111" s="1017"/>
      <c r="DN111" s="1017"/>
      <c r="DO111" s="1017"/>
      <c r="DP111" s="1017"/>
      <c r="DQ111" s="1017" t="s">
        <v>139</v>
      </c>
      <c r="DR111" s="1017"/>
      <c r="DS111" s="1017"/>
      <c r="DT111" s="1017"/>
      <c r="DU111" s="1017"/>
      <c r="DV111" s="1018" t="s">
        <v>139</v>
      </c>
      <c r="DW111" s="1018"/>
      <c r="DX111" s="1018"/>
      <c r="DY111" s="1018"/>
      <c r="DZ111" s="1019"/>
    </row>
    <row r="112" spans="1:131" s="247" customFormat="1" ht="26.25" customHeight="1" x14ac:dyDescent="0.15">
      <c r="A112" s="1049" t="s">
        <v>449</v>
      </c>
      <c r="B112" s="1050"/>
      <c r="C112" s="1047" t="s">
        <v>450</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139</v>
      </c>
      <c r="AB112" s="1056"/>
      <c r="AC112" s="1056"/>
      <c r="AD112" s="1056"/>
      <c r="AE112" s="1057"/>
      <c r="AF112" s="1058" t="s">
        <v>139</v>
      </c>
      <c r="AG112" s="1056"/>
      <c r="AH112" s="1056"/>
      <c r="AI112" s="1056"/>
      <c r="AJ112" s="1057"/>
      <c r="AK112" s="1058" t="s">
        <v>139</v>
      </c>
      <c r="AL112" s="1056"/>
      <c r="AM112" s="1056"/>
      <c r="AN112" s="1056"/>
      <c r="AO112" s="1057"/>
      <c r="AP112" s="1059" t="s">
        <v>139</v>
      </c>
      <c r="AQ112" s="1060"/>
      <c r="AR112" s="1060"/>
      <c r="AS112" s="1060"/>
      <c r="AT112" s="1061"/>
      <c r="AU112" s="997"/>
      <c r="AV112" s="998"/>
      <c r="AW112" s="998"/>
      <c r="AX112" s="998"/>
      <c r="AY112" s="998"/>
      <c r="AZ112" s="1046" t="s">
        <v>451</v>
      </c>
      <c r="BA112" s="1047"/>
      <c r="BB112" s="1047"/>
      <c r="BC112" s="1047"/>
      <c r="BD112" s="1047"/>
      <c r="BE112" s="1047"/>
      <c r="BF112" s="1047"/>
      <c r="BG112" s="1047"/>
      <c r="BH112" s="1047"/>
      <c r="BI112" s="1047"/>
      <c r="BJ112" s="1047"/>
      <c r="BK112" s="1047"/>
      <c r="BL112" s="1047"/>
      <c r="BM112" s="1047"/>
      <c r="BN112" s="1047"/>
      <c r="BO112" s="1047"/>
      <c r="BP112" s="1048"/>
      <c r="BQ112" s="1016">
        <v>547868</v>
      </c>
      <c r="BR112" s="1017"/>
      <c r="BS112" s="1017"/>
      <c r="BT112" s="1017"/>
      <c r="BU112" s="1017"/>
      <c r="BV112" s="1017">
        <v>586594</v>
      </c>
      <c r="BW112" s="1017"/>
      <c r="BX112" s="1017"/>
      <c r="BY112" s="1017"/>
      <c r="BZ112" s="1017"/>
      <c r="CA112" s="1017">
        <v>581249</v>
      </c>
      <c r="CB112" s="1017"/>
      <c r="CC112" s="1017"/>
      <c r="CD112" s="1017"/>
      <c r="CE112" s="1017"/>
      <c r="CF112" s="1011">
        <v>41</v>
      </c>
      <c r="CG112" s="1012"/>
      <c r="CH112" s="1012"/>
      <c r="CI112" s="1012"/>
      <c r="CJ112" s="1012"/>
      <c r="CK112" s="1042"/>
      <c r="CL112" s="1043"/>
      <c r="CM112" s="1013" t="s">
        <v>452</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139</v>
      </c>
      <c r="DH112" s="1017"/>
      <c r="DI112" s="1017"/>
      <c r="DJ112" s="1017"/>
      <c r="DK112" s="1017"/>
      <c r="DL112" s="1017" t="s">
        <v>420</v>
      </c>
      <c r="DM112" s="1017"/>
      <c r="DN112" s="1017"/>
      <c r="DO112" s="1017"/>
      <c r="DP112" s="1017"/>
      <c r="DQ112" s="1017" t="s">
        <v>139</v>
      </c>
      <c r="DR112" s="1017"/>
      <c r="DS112" s="1017"/>
      <c r="DT112" s="1017"/>
      <c r="DU112" s="1017"/>
      <c r="DV112" s="1018" t="s">
        <v>139</v>
      </c>
      <c r="DW112" s="1018"/>
      <c r="DX112" s="1018"/>
      <c r="DY112" s="1018"/>
      <c r="DZ112" s="1019"/>
    </row>
    <row r="113" spans="1:130" s="247" customFormat="1" ht="26.25" customHeight="1" x14ac:dyDescent="0.15">
      <c r="A113" s="1051"/>
      <c r="B113" s="1052"/>
      <c r="C113" s="1047" t="s">
        <v>453</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47251</v>
      </c>
      <c r="AB113" s="1031"/>
      <c r="AC113" s="1031"/>
      <c r="AD113" s="1031"/>
      <c r="AE113" s="1032"/>
      <c r="AF113" s="1033">
        <v>51994</v>
      </c>
      <c r="AG113" s="1031"/>
      <c r="AH113" s="1031"/>
      <c r="AI113" s="1031"/>
      <c r="AJ113" s="1032"/>
      <c r="AK113" s="1033">
        <v>53350</v>
      </c>
      <c r="AL113" s="1031"/>
      <c r="AM113" s="1031"/>
      <c r="AN113" s="1031"/>
      <c r="AO113" s="1032"/>
      <c r="AP113" s="1034">
        <v>3.8</v>
      </c>
      <c r="AQ113" s="1035"/>
      <c r="AR113" s="1035"/>
      <c r="AS113" s="1035"/>
      <c r="AT113" s="1036"/>
      <c r="AU113" s="997"/>
      <c r="AV113" s="998"/>
      <c r="AW113" s="998"/>
      <c r="AX113" s="998"/>
      <c r="AY113" s="998"/>
      <c r="AZ113" s="1046" t="s">
        <v>454</v>
      </c>
      <c r="BA113" s="1047"/>
      <c r="BB113" s="1047"/>
      <c r="BC113" s="1047"/>
      <c r="BD113" s="1047"/>
      <c r="BE113" s="1047"/>
      <c r="BF113" s="1047"/>
      <c r="BG113" s="1047"/>
      <c r="BH113" s="1047"/>
      <c r="BI113" s="1047"/>
      <c r="BJ113" s="1047"/>
      <c r="BK113" s="1047"/>
      <c r="BL113" s="1047"/>
      <c r="BM113" s="1047"/>
      <c r="BN113" s="1047"/>
      <c r="BO113" s="1047"/>
      <c r="BP113" s="1048"/>
      <c r="BQ113" s="1016">
        <v>13874</v>
      </c>
      <c r="BR113" s="1017"/>
      <c r="BS113" s="1017"/>
      <c r="BT113" s="1017"/>
      <c r="BU113" s="1017"/>
      <c r="BV113" s="1017">
        <v>12080</v>
      </c>
      <c r="BW113" s="1017"/>
      <c r="BX113" s="1017"/>
      <c r="BY113" s="1017"/>
      <c r="BZ113" s="1017"/>
      <c r="CA113" s="1017">
        <v>10349</v>
      </c>
      <c r="CB113" s="1017"/>
      <c r="CC113" s="1017"/>
      <c r="CD113" s="1017"/>
      <c r="CE113" s="1017"/>
      <c r="CF113" s="1011">
        <v>0.7</v>
      </c>
      <c r="CG113" s="1012"/>
      <c r="CH113" s="1012"/>
      <c r="CI113" s="1012"/>
      <c r="CJ113" s="1012"/>
      <c r="CK113" s="1042"/>
      <c r="CL113" s="1043"/>
      <c r="CM113" s="1013" t="s">
        <v>455</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139</v>
      </c>
      <c r="DH113" s="1056"/>
      <c r="DI113" s="1056"/>
      <c r="DJ113" s="1056"/>
      <c r="DK113" s="1057"/>
      <c r="DL113" s="1058" t="s">
        <v>139</v>
      </c>
      <c r="DM113" s="1056"/>
      <c r="DN113" s="1056"/>
      <c r="DO113" s="1056"/>
      <c r="DP113" s="1057"/>
      <c r="DQ113" s="1058" t="s">
        <v>139</v>
      </c>
      <c r="DR113" s="1056"/>
      <c r="DS113" s="1056"/>
      <c r="DT113" s="1056"/>
      <c r="DU113" s="1057"/>
      <c r="DV113" s="1059" t="s">
        <v>139</v>
      </c>
      <c r="DW113" s="1060"/>
      <c r="DX113" s="1060"/>
      <c r="DY113" s="1060"/>
      <c r="DZ113" s="1061"/>
    </row>
    <row r="114" spans="1:130" s="247" customFormat="1" ht="26.25" customHeight="1" x14ac:dyDescent="0.15">
      <c r="A114" s="1051"/>
      <c r="B114" s="1052"/>
      <c r="C114" s="1047" t="s">
        <v>456</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2106</v>
      </c>
      <c r="AB114" s="1056"/>
      <c r="AC114" s="1056"/>
      <c r="AD114" s="1056"/>
      <c r="AE114" s="1057"/>
      <c r="AF114" s="1058">
        <v>1667</v>
      </c>
      <c r="AG114" s="1056"/>
      <c r="AH114" s="1056"/>
      <c r="AI114" s="1056"/>
      <c r="AJ114" s="1057"/>
      <c r="AK114" s="1058">
        <v>1688</v>
      </c>
      <c r="AL114" s="1056"/>
      <c r="AM114" s="1056"/>
      <c r="AN114" s="1056"/>
      <c r="AO114" s="1057"/>
      <c r="AP114" s="1059">
        <v>0.1</v>
      </c>
      <c r="AQ114" s="1060"/>
      <c r="AR114" s="1060"/>
      <c r="AS114" s="1060"/>
      <c r="AT114" s="1061"/>
      <c r="AU114" s="997"/>
      <c r="AV114" s="998"/>
      <c r="AW114" s="998"/>
      <c r="AX114" s="998"/>
      <c r="AY114" s="998"/>
      <c r="AZ114" s="1046" t="s">
        <v>457</v>
      </c>
      <c r="BA114" s="1047"/>
      <c r="BB114" s="1047"/>
      <c r="BC114" s="1047"/>
      <c r="BD114" s="1047"/>
      <c r="BE114" s="1047"/>
      <c r="BF114" s="1047"/>
      <c r="BG114" s="1047"/>
      <c r="BH114" s="1047"/>
      <c r="BI114" s="1047"/>
      <c r="BJ114" s="1047"/>
      <c r="BK114" s="1047"/>
      <c r="BL114" s="1047"/>
      <c r="BM114" s="1047"/>
      <c r="BN114" s="1047"/>
      <c r="BO114" s="1047"/>
      <c r="BP114" s="1048"/>
      <c r="BQ114" s="1016">
        <v>281539</v>
      </c>
      <c r="BR114" s="1017"/>
      <c r="BS114" s="1017"/>
      <c r="BT114" s="1017"/>
      <c r="BU114" s="1017"/>
      <c r="BV114" s="1017">
        <v>256039</v>
      </c>
      <c r="BW114" s="1017"/>
      <c r="BX114" s="1017"/>
      <c r="BY114" s="1017"/>
      <c r="BZ114" s="1017"/>
      <c r="CA114" s="1017">
        <v>247741</v>
      </c>
      <c r="CB114" s="1017"/>
      <c r="CC114" s="1017"/>
      <c r="CD114" s="1017"/>
      <c r="CE114" s="1017"/>
      <c r="CF114" s="1011">
        <v>17.5</v>
      </c>
      <c r="CG114" s="1012"/>
      <c r="CH114" s="1012"/>
      <c r="CI114" s="1012"/>
      <c r="CJ114" s="1012"/>
      <c r="CK114" s="1042"/>
      <c r="CL114" s="1043"/>
      <c r="CM114" s="1013" t="s">
        <v>458</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139</v>
      </c>
      <c r="DH114" s="1056"/>
      <c r="DI114" s="1056"/>
      <c r="DJ114" s="1056"/>
      <c r="DK114" s="1057"/>
      <c r="DL114" s="1058" t="s">
        <v>420</v>
      </c>
      <c r="DM114" s="1056"/>
      <c r="DN114" s="1056"/>
      <c r="DO114" s="1056"/>
      <c r="DP114" s="1057"/>
      <c r="DQ114" s="1058" t="s">
        <v>139</v>
      </c>
      <c r="DR114" s="1056"/>
      <c r="DS114" s="1056"/>
      <c r="DT114" s="1056"/>
      <c r="DU114" s="1057"/>
      <c r="DV114" s="1059" t="s">
        <v>139</v>
      </c>
      <c r="DW114" s="1060"/>
      <c r="DX114" s="1060"/>
      <c r="DY114" s="1060"/>
      <c r="DZ114" s="1061"/>
    </row>
    <row r="115" spans="1:130" s="247" customFormat="1" ht="26.25" customHeight="1" x14ac:dyDescent="0.15">
      <c r="A115" s="1051"/>
      <c r="B115" s="1052"/>
      <c r="C115" s="1047" t="s">
        <v>459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1456</v>
      </c>
      <c r="AB115" s="1031"/>
      <c r="AC115" s="1031"/>
      <c r="AD115" s="1031"/>
      <c r="AE115" s="1032"/>
      <c r="AF115" s="1033">
        <v>2318</v>
      </c>
      <c r="AG115" s="1031"/>
      <c r="AH115" s="1031"/>
      <c r="AI115" s="1031"/>
      <c r="AJ115" s="1032"/>
      <c r="AK115" s="1033">
        <v>10018</v>
      </c>
      <c r="AL115" s="1031"/>
      <c r="AM115" s="1031"/>
      <c r="AN115" s="1031"/>
      <c r="AO115" s="1032"/>
      <c r="AP115" s="1034">
        <v>0.7</v>
      </c>
      <c r="AQ115" s="1035"/>
      <c r="AR115" s="1035"/>
      <c r="AS115" s="1035"/>
      <c r="AT115" s="1036"/>
      <c r="AU115" s="997"/>
      <c r="AV115" s="998"/>
      <c r="AW115" s="998"/>
      <c r="AX115" s="998"/>
      <c r="AY115" s="998"/>
      <c r="AZ115" s="1046" t="s">
        <v>460</v>
      </c>
      <c r="BA115" s="1047"/>
      <c r="BB115" s="1047"/>
      <c r="BC115" s="1047"/>
      <c r="BD115" s="1047"/>
      <c r="BE115" s="1047"/>
      <c r="BF115" s="1047"/>
      <c r="BG115" s="1047"/>
      <c r="BH115" s="1047"/>
      <c r="BI115" s="1047"/>
      <c r="BJ115" s="1047"/>
      <c r="BK115" s="1047"/>
      <c r="BL115" s="1047"/>
      <c r="BM115" s="1047"/>
      <c r="BN115" s="1047"/>
      <c r="BO115" s="1047"/>
      <c r="BP115" s="1048"/>
      <c r="BQ115" s="1016">
        <v>16008</v>
      </c>
      <c r="BR115" s="1017"/>
      <c r="BS115" s="1017"/>
      <c r="BT115" s="1017"/>
      <c r="BU115" s="1017"/>
      <c r="BV115" s="1017">
        <v>8257</v>
      </c>
      <c r="BW115" s="1017"/>
      <c r="BX115" s="1017"/>
      <c r="BY115" s="1017"/>
      <c r="BZ115" s="1017"/>
      <c r="CA115" s="1017">
        <v>393</v>
      </c>
      <c r="CB115" s="1017"/>
      <c r="CC115" s="1017"/>
      <c r="CD115" s="1017"/>
      <c r="CE115" s="1017"/>
      <c r="CF115" s="1011">
        <v>0</v>
      </c>
      <c r="CG115" s="1012"/>
      <c r="CH115" s="1012"/>
      <c r="CI115" s="1012"/>
      <c r="CJ115" s="1012"/>
      <c r="CK115" s="1042"/>
      <c r="CL115" s="1043"/>
      <c r="CM115" s="1046" t="s">
        <v>461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139</v>
      </c>
      <c r="DH115" s="1056"/>
      <c r="DI115" s="1056"/>
      <c r="DJ115" s="1056"/>
      <c r="DK115" s="1057"/>
      <c r="DL115" s="1058" t="s">
        <v>139</v>
      </c>
      <c r="DM115" s="1056"/>
      <c r="DN115" s="1056"/>
      <c r="DO115" s="1056"/>
      <c r="DP115" s="1057"/>
      <c r="DQ115" s="1058" t="s">
        <v>139</v>
      </c>
      <c r="DR115" s="1056"/>
      <c r="DS115" s="1056"/>
      <c r="DT115" s="1056"/>
      <c r="DU115" s="1057"/>
      <c r="DV115" s="1059" t="s">
        <v>139</v>
      </c>
      <c r="DW115" s="1060"/>
      <c r="DX115" s="1060"/>
      <c r="DY115" s="1060"/>
      <c r="DZ115" s="1061"/>
    </row>
    <row r="116" spans="1:130" s="247" customFormat="1" ht="26.25" customHeight="1" x14ac:dyDescent="0.15">
      <c r="A116" s="1053"/>
      <c r="B116" s="1054"/>
      <c r="C116" s="1062" t="s">
        <v>462</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516</v>
      </c>
      <c r="AB116" s="1056"/>
      <c r="AC116" s="1056"/>
      <c r="AD116" s="1056"/>
      <c r="AE116" s="1057"/>
      <c r="AF116" s="1058">
        <v>143</v>
      </c>
      <c r="AG116" s="1056"/>
      <c r="AH116" s="1056"/>
      <c r="AI116" s="1056"/>
      <c r="AJ116" s="1057"/>
      <c r="AK116" s="1058">
        <v>13</v>
      </c>
      <c r="AL116" s="1056"/>
      <c r="AM116" s="1056"/>
      <c r="AN116" s="1056"/>
      <c r="AO116" s="1057"/>
      <c r="AP116" s="1059">
        <v>0</v>
      </c>
      <c r="AQ116" s="1060"/>
      <c r="AR116" s="1060"/>
      <c r="AS116" s="1060"/>
      <c r="AT116" s="1061"/>
      <c r="AU116" s="997"/>
      <c r="AV116" s="998"/>
      <c r="AW116" s="998"/>
      <c r="AX116" s="998"/>
      <c r="AY116" s="998"/>
      <c r="AZ116" s="1064" t="s">
        <v>463</v>
      </c>
      <c r="BA116" s="1065"/>
      <c r="BB116" s="1065"/>
      <c r="BC116" s="1065"/>
      <c r="BD116" s="1065"/>
      <c r="BE116" s="1065"/>
      <c r="BF116" s="1065"/>
      <c r="BG116" s="1065"/>
      <c r="BH116" s="1065"/>
      <c r="BI116" s="1065"/>
      <c r="BJ116" s="1065"/>
      <c r="BK116" s="1065"/>
      <c r="BL116" s="1065"/>
      <c r="BM116" s="1065"/>
      <c r="BN116" s="1065"/>
      <c r="BO116" s="1065"/>
      <c r="BP116" s="1066"/>
      <c r="BQ116" s="1016" t="s">
        <v>420</v>
      </c>
      <c r="BR116" s="1017"/>
      <c r="BS116" s="1017"/>
      <c r="BT116" s="1017"/>
      <c r="BU116" s="1017"/>
      <c r="BV116" s="1017" t="s">
        <v>420</v>
      </c>
      <c r="BW116" s="1017"/>
      <c r="BX116" s="1017"/>
      <c r="BY116" s="1017"/>
      <c r="BZ116" s="1017"/>
      <c r="CA116" s="1017" t="s">
        <v>139</v>
      </c>
      <c r="CB116" s="1017"/>
      <c r="CC116" s="1017"/>
      <c r="CD116" s="1017"/>
      <c r="CE116" s="1017"/>
      <c r="CF116" s="1011" t="s">
        <v>139</v>
      </c>
      <c r="CG116" s="1012"/>
      <c r="CH116" s="1012"/>
      <c r="CI116" s="1012"/>
      <c r="CJ116" s="1012"/>
      <c r="CK116" s="1042"/>
      <c r="CL116" s="1043"/>
      <c r="CM116" s="1013" t="s">
        <v>464</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139</v>
      </c>
      <c r="DH116" s="1056"/>
      <c r="DI116" s="1056"/>
      <c r="DJ116" s="1056"/>
      <c r="DK116" s="1057"/>
      <c r="DL116" s="1058" t="s">
        <v>420</v>
      </c>
      <c r="DM116" s="1056"/>
      <c r="DN116" s="1056"/>
      <c r="DO116" s="1056"/>
      <c r="DP116" s="1057"/>
      <c r="DQ116" s="1058" t="s">
        <v>139</v>
      </c>
      <c r="DR116" s="1056"/>
      <c r="DS116" s="1056"/>
      <c r="DT116" s="1056"/>
      <c r="DU116" s="1057"/>
      <c r="DV116" s="1059" t="s">
        <v>139</v>
      </c>
      <c r="DW116" s="1060"/>
      <c r="DX116" s="1060"/>
      <c r="DY116" s="1060"/>
      <c r="DZ116" s="1061"/>
    </row>
    <row r="117" spans="1:130" s="247" customFormat="1" ht="26.25" customHeight="1" x14ac:dyDescent="0.15">
      <c r="A117" s="1001" t="s">
        <v>192</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465</v>
      </c>
      <c r="Z117" s="983"/>
      <c r="AA117" s="1073">
        <v>467327</v>
      </c>
      <c r="AB117" s="1074"/>
      <c r="AC117" s="1074"/>
      <c r="AD117" s="1074"/>
      <c r="AE117" s="1075"/>
      <c r="AF117" s="1076">
        <v>423544</v>
      </c>
      <c r="AG117" s="1074"/>
      <c r="AH117" s="1074"/>
      <c r="AI117" s="1074"/>
      <c r="AJ117" s="1075"/>
      <c r="AK117" s="1076">
        <v>460002</v>
      </c>
      <c r="AL117" s="1074"/>
      <c r="AM117" s="1074"/>
      <c r="AN117" s="1074"/>
      <c r="AO117" s="1075"/>
      <c r="AP117" s="1077"/>
      <c r="AQ117" s="1078"/>
      <c r="AR117" s="1078"/>
      <c r="AS117" s="1078"/>
      <c r="AT117" s="1079"/>
      <c r="AU117" s="997"/>
      <c r="AV117" s="998"/>
      <c r="AW117" s="998"/>
      <c r="AX117" s="998"/>
      <c r="AY117" s="998"/>
      <c r="AZ117" s="1064" t="s">
        <v>466</v>
      </c>
      <c r="BA117" s="1065"/>
      <c r="BB117" s="1065"/>
      <c r="BC117" s="1065"/>
      <c r="BD117" s="1065"/>
      <c r="BE117" s="1065"/>
      <c r="BF117" s="1065"/>
      <c r="BG117" s="1065"/>
      <c r="BH117" s="1065"/>
      <c r="BI117" s="1065"/>
      <c r="BJ117" s="1065"/>
      <c r="BK117" s="1065"/>
      <c r="BL117" s="1065"/>
      <c r="BM117" s="1065"/>
      <c r="BN117" s="1065"/>
      <c r="BO117" s="1065"/>
      <c r="BP117" s="1066"/>
      <c r="BQ117" s="1016" t="s">
        <v>420</v>
      </c>
      <c r="BR117" s="1017"/>
      <c r="BS117" s="1017"/>
      <c r="BT117" s="1017"/>
      <c r="BU117" s="1017"/>
      <c r="BV117" s="1017" t="s">
        <v>139</v>
      </c>
      <c r="BW117" s="1017"/>
      <c r="BX117" s="1017"/>
      <c r="BY117" s="1017"/>
      <c r="BZ117" s="1017"/>
      <c r="CA117" s="1017" t="s">
        <v>420</v>
      </c>
      <c r="CB117" s="1017"/>
      <c r="CC117" s="1017"/>
      <c r="CD117" s="1017"/>
      <c r="CE117" s="1017"/>
      <c r="CF117" s="1011" t="s">
        <v>139</v>
      </c>
      <c r="CG117" s="1012"/>
      <c r="CH117" s="1012"/>
      <c r="CI117" s="1012"/>
      <c r="CJ117" s="1012"/>
      <c r="CK117" s="1042"/>
      <c r="CL117" s="1043"/>
      <c r="CM117" s="1013" t="s">
        <v>467</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139</v>
      </c>
      <c r="DH117" s="1056"/>
      <c r="DI117" s="1056"/>
      <c r="DJ117" s="1056"/>
      <c r="DK117" s="1057"/>
      <c r="DL117" s="1058" t="s">
        <v>139</v>
      </c>
      <c r="DM117" s="1056"/>
      <c r="DN117" s="1056"/>
      <c r="DO117" s="1056"/>
      <c r="DP117" s="1057"/>
      <c r="DQ117" s="1058" t="s">
        <v>139</v>
      </c>
      <c r="DR117" s="1056"/>
      <c r="DS117" s="1056"/>
      <c r="DT117" s="1056"/>
      <c r="DU117" s="1057"/>
      <c r="DV117" s="1059" t="s">
        <v>139</v>
      </c>
      <c r="DW117" s="1060"/>
      <c r="DX117" s="1060"/>
      <c r="DY117" s="1060"/>
      <c r="DZ117" s="1061"/>
    </row>
    <row r="118" spans="1:130" s="247" customFormat="1" ht="26.25" customHeight="1" x14ac:dyDescent="0.15">
      <c r="A118" s="1001" t="s">
        <v>441</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438</v>
      </c>
      <c r="AB118" s="982"/>
      <c r="AC118" s="982"/>
      <c r="AD118" s="982"/>
      <c r="AE118" s="983"/>
      <c r="AF118" s="981" t="s">
        <v>439</v>
      </c>
      <c r="AG118" s="982"/>
      <c r="AH118" s="982"/>
      <c r="AI118" s="982"/>
      <c r="AJ118" s="983"/>
      <c r="AK118" s="981" t="s">
        <v>313</v>
      </c>
      <c r="AL118" s="982"/>
      <c r="AM118" s="982"/>
      <c r="AN118" s="982"/>
      <c r="AO118" s="983"/>
      <c r="AP118" s="1068" t="s">
        <v>440</v>
      </c>
      <c r="AQ118" s="1069"/>
      <c r="AR118" s="1069"/>
      <c r="AS118" s="1069"/>
      <c r="AT118" s="1070"/>
      <c r="AU118" s="997"/>
      <c r="AV118" s="998"/>
      <c r="AW118" s="998"/>
      <c r="AX118" s="998"/>
      <c r="AY118" s="998"/>
      <c r="AZ118" s="1071" t="s">
        <v>468</v>
      </c>
      <c r="BA118" s="1062"/>
      <c r="BB118" s="1062"/>
      <c r="BC118" s="1062"/>
      <c r="BD118" s="1062"/>
      <c r="BE118" s="1062"/>
      <c r="BF118" s="1062"/>
      <c r="BG118" s="1062"/>
      <c r="BH118" s="1062"/>
      <c r="BI118" s="1062"/>
      <c r="BJ118" s="1062"/>
      <c r="BK118" s="1062"/>
      <c r="BL118" s="1062"/>
      <c r="BM118" s="1062"/>
      <c r="BN118" s="1062"/>
      <c r="BO118" s="1062"/>
      <c r="BP118" s="1063"/>
      <c r="BQ118" s="1094" t="s">
        <v>420</v>
      </c>
      <c r="BR118" s="1095"/>
      <c r="BS118" s="1095"/>
      <c r="BT118" s="1095"/>
      <c r="BU118" s="1095"/>
      <c r="BV118" s="1095" t="s">
        <v>139</v>
      </c>
      <c r="BW118" s="1095"/>
      <c r="BX118" s="1095"/>
      <c r="BY118" s="1095"/>
      <c r="BZ118" s="1095"/>
      <c r="CA118" s="1095" t="s">
        <v>139</v>
      </c>
      <c r="CB118" s="1095"/>
      <c r="CC118" s="1095"/>
      <c r="CD118" s="1095"/>
      <c r="CE118" s="1095"/>
      <c r="CF118" s="1011" t="s">
        <v>139</v>
      </c>
      <c r="CG118" s="1012"/>
      <c r="CH118" s="1012"/>
      <c r="CI118" s="1012"/>
      <c r="CJ118" s="1012"/>
      <c r="CK118" s="1042"/>
      <c r="CL118" s="1043"/>
      <c r="CM118" s="1013" t="s">
        <v>469</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139</v>
      </c>
      <c r="DH118" s="1056"/>
      <c r="DI118" s="1056"/>
      <c r="DJ118" s="1056"/>
      <c r="DK118" s="1057"/>
      <c r="DL118" s="1058" t="s">
        <v>139</v>
      </c>
      <c r="DM118" s="1056"/>
      <c r="DN118" s="1056"/>
      <c r="DO118" s="1056"/>
      <c r="DP118" s="1057"/>
      <c r="DQ118" s="1058" t="s">
        <v>139</v>
      </c>
      <c r="DR118" s="1056"/>
      <c r="DS118" s="1056"/>
      <c r="DT118" s="1056"/>
      <c r="DU118" s="1057"/>
      <c r="DV118" s="1059" t="s">
        <v>139</v>
      </c>
      <c r="DW118" s="1060"/>
      <c r="DX118" s="1060"/>
      <c r="DY118" s="1060"/>
      <c r="DZ118" s="1061"/>
    </row>
    <row r="119" spans="1:130" s="247" customFormat="1" ht="26.25" customHeight="1" x14ac:dyDescent="0.15">
      <c r="A119" s="1155" t="s">
        <v>444</v>
      </c>
      <c r="B119" s="1041"/>
      <c r="C119" s="1020" t="s">
        <v>445</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139</v>
      </c>
      <c r="AB119" s="989"/>
      <c r="AC119" s="989"/>
      <c r="AD119" s="989"/>
      <c r="AE119" s="990"/>
      <c r="AF119" s="991" t="s">
        <v>139</v>
      </c>
      <c r="AG119" s="989"/>
      <c r="AH119" s="989"/>
      <c r="AI119" s="989"/>
      <c r="AJ119" s="990"/>
      <c r="AK119" s="991" t="s">
        <v>139</v>
      </c>
      <c r="AL119" s="989"/>
      <c r="AM119" s="989"/>
      <c r="AN119" s="989"/>
      <c r="AO119" s="990"/>
      <c r="AP119" s="992" t="s">
        <v>139</v>
      </c>
      <c r="AQ119" s="993"/>
      <c r="AR119" s="993"/>
      <c r="AS119" s="993"/>
      <c r="AT119" s="994"/>
      <c r="AU119" s="999"/>
      <c r="AV119" s="1000"/>
      <c r="AW119" s="1000"/>
      <c r="AX119" s="1000"/>
      <c r="AY119" s="1000"/>
      <c r="AZ119" s="278" t="s">
        <v>192</v>
      </c>
      <c r="BA119" s="278"/>
      <c r="BB119" s="278"/>
      <c r="BC119" s="278"/>
      <c r="BD119" s="278"/>
      <c r="BE119" s="278"/>
      <c r="BF119" s="278"/>
      <c r="BG119" s="278"/>
      <c r="BH119" s="278"/>
      <c r="BI119" s="278"/>
      <c r="BJ119" s="278"/>
      <c r="BK119" s="278"/>
      <c r="BL119" s="278"/>
      <c r="BM119" s="278"/>
      <c r="BN119" s="278"/>
      <c r="BO119" s="1072" t="s">
        <v>470</v>
      </c>
      <c r="BP119" s="1103"/>
      <c r="BQ119" s="1094">
        <v>5245986</v>
      </c>
      <c r="BR119" s="1095"/>
      <c r="BS119" s="1095"/>
      <c r="BT119" s="1095"/>
      <c r="BU119" s="1095"/>
      <c r="BV119" s="1095">
        <v>5785159</v>
      </c>
      <c r="BW119" s="1095"/>
      <c r="BX119" s="1095"/>
      <c r="BY119" s="1095"/>
      <c r="BZ119" s="1095"/>
      <c r="CA119" s="1095">
        <v>5756256</v>
      </c>
      <c r="CB119" s="1095"/>
      <c r="CC119" s="1095"/>
      <c r="CD119" s="1095"/>
      <c r="CE119" s="1095"/>
      <c r="CF119" s="1096"/>
      <c r="CG119" s="1097"/>
      <c r="CH119" s="1097"/>
      <c r="CI119" s="1097"/>
      <c r="CJ119" s="1098"/>
      <c r="CK119" s="1044"/>
      <c r="CL119" s="1045"/>
      <c r="CM119" s="1099" t="s">
        <v>471</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9180</v>
      </c>
      <c r="DH119" s="1081"/>
      <c r="DI119" s="1081"/>
      <c r="DJ119" s="1081"/>
      <c r="DK119" s="1082"/>
      <c r="DL119" s="1080">
        <v>37620</v>
      </c>
      <c r="DM119" s="1081"/>
      <c r="DN119" s="1081"/>
      <c r="DO119" s="1081"/>
      <c r="DP119" s="1082"/>
      <c r="DQ119" s="1080">
        <v>31055</v>
      </c>
      <c r="DR119" s="1081"/>
      <c r="DS119" s="1081"/>
      <c r="DT119" s="1081"/>
      <c r="DU119" s="1082"/>
      <c r="DV119" s="1083">
        <v>2.2000000000000002</v>
      </c>
      <c r="DW119" s="1084"/>
      <c r="DX119" s="1084"/>
      <c r="DY119" s="1084"/>
      <c r="DZ119" s="1085"/>
    </row>
    <row r="120" spans="1:130" s="247" customFormat="1" ht="26.25" customHeight="1" x14ac:dyDescent="0.15">
      <c r="A120" s="1156"/>
      <c r="B120" s="1043"/>
      <c r="C120" s="1013" t="s">
        <v>448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420</v>
      </c>
      <c r="AB120" s="1056"/>
      <c r="AC120" s="1056"/>
      <c r="AD120" s="1056"/>
      <c r="AE120" s="1057"/>
      <c r="AF120" s="1058" t="s">
        <v>420</v>
      </c>
      <c r="AG120" s="1056"/>
      <c r="AH120" s="1056"/>
      <c r="AI120" s="1056"/>
      <c r="AJ120" s="1057"/>
      <c r="AK120" s="1058" t="s">
        <v>139</v>
      </c>
      <c r="AL120" s="1056"/>
      <c r="AM120" s="1056"/>
      <c r="AN120" s="1056"/>
      <c r="AO120" s="1057"/>
      <c r="AP120" s="1059" t="s">
        <v>420</v>
      </c>
      <c r="AQ120" s="1060"/>
      <c r="AR120" s="1060"/>
      <c r="AS120" s="1060"/>
      <c r="AT120" s="1061"/>
      <c r="AU120" s="1086" t="s">
        <v>472</v>
      </c>
      <c r="AV120" s="1087"/>
      <c r="AW120" s="1087"/>
      <c r="AX120" s="1087"/>
      <c r="AY120" s="1088"/>
      <c r="AZ120" s="1037" t="s">
        <v>473</v>
      </c>
      <c r="BA120" s="986"/>
      <c r="BB120" s="986"/>
      <c r="BC120" s="986"/>
      <c r="BD120" s="986"/>
      <c r="BE120" s="986"/>
      <c r="BF120" s="986"/>
      <c r="BG120" s="986"/>
      <c r="BH120" s="986"/>
      <c r="BI120" s="986"/>
      <c r="BJ120" s="986"/>
      <c r="BK120" s="986"/>
      <c r="BL120" s="986"/>
      <c r="BM120" s="986"/>
      <c r="BN120" s="986"/>
      <c r="BO120" s="986"/>
      <c r="BP120" s="987"/>
      <c r="BQ120" s="1023">
        <v>1359402</v>
      </c>
      <c r="BR120" s="1024"/>
      <c r="BS120" s="1024"/>
      <c r="BT120" s="1024"/>
      <c r="BU120" s="1024"/>
      <c r="BV120" s="1024">
        <v>1525631</v>
      </c>
      <c r="BW120" s="1024"/>
      <c r="BX120" s="1024"/>
      <c r="BY120" s="1024"/>
      <c r="BZ120" s="1024"/>
      <c r="CA120" s="1024">
        <v>1835308</v>
      </c>
      <c r="CB120" s="1024"/>
      <c r="CC120" s="1024"/>
      <c r="CD120" s="1024"/>
      <c r="CE120" s="1024"/>
      <c r="CF120" s="1038">
        <v>129.5</v>
      </c>
      <c r="CG120" s="1039"/>
      <c r="CH120" s="1039"/>
      <c r="CI120" s="1039"/>
      <c r="CJ120" s="1039"/>
      <c r="CK120" s="1104" t="s">
        <v>474</v>
      </c>
      <c r="CL120" s="1105"/>
      <c r="CM120" s="1105"/>
      <c r="CN120" s="1105"/>
      <c r="CO120" s="1106"/>
      <c r="CP120" s="1112" t="s">
        <v>475</v>
      </c>
      <c r="CQ120" s="1113"/>
      <c r="CR120" s="1113"/>
      <c r="CS120" s="1113"/>
      <c r="CT120" s="1113"/>
      <c r="CU120" s="1113"/>
      <c r="CV120" s="1113"/>
      <c r="CW120" s="1113"/>
      <c r="CX120" s="1113"/>
      <c r="CY120" s="1113"/>
      <c r="CZ120" s="1113"/>
      <c r="DA120" s="1113"/>
      <c r="DB120" s="1113"/>
      <c r="DC120" s="1113"/>
      <c r="DD120" s="1113"/>
      <c r="DE120" s="1113"/>
      <c r="DF120" s="1114"/>
      <c r="DG120" s="1023">
        <v>412068</v>
      </c>
      <c r="DH120" s="1024"/>
      <c r="DI120" s="1024"/>
      <c r="DJ120" s="1024"/>
      <c r="DK120" s="1024"/>
      <c r="DL120" s="1024">
        <v>409760</v>
      </c>
      <c r="DM120" s="1024"/>
      <c r="DN120" s="1024"/>
      <c r="DO120" s="1024"/>
      <c r="DP120" s="1024"/>
      <c r="DQ120" s="1024">
        <v>370848</v>
      </c>
      <c r="DR120" s="1024"/>
      <c r="DS120" s="1024"/>
      <c r="DT120" s="1024"/>
      <c r="DU120" s="1024"/>
      <c r="DV120" s="1025">
        <v>26.2</v>
      </c>
      <c r="DW120" s="1025"/>
      <c r="DX120" s="1025"/>
      <c r="DY120" s="1025"/>
      <c r="DZ120" s="1026"/>
    </row>
    <row r="121" spans="1:130" s="247" customFormat="1" ht="26.25" customHeight="1" x14ac:dyDescent="0.15">
      <c r="A121" s="1156"/>
      <c r="B121" s="1043"/>
      <c r="C121" s="1064" t="s">
        <v>476</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420</v>
      </c>
      <c r="AB121" s="1056"/>
      <c r="AC121" s="1056"/>
      <c r="AD121" s="1056"/>
      <c r="AE121" s="1057"/>
      <c r="AF121" s="1058" t="s">
        <v>420</v>
      </c>
      <c r="AG121" s="1056"/>
      <c r="AH121" s="1056"/>
      <c r="AI121" s="1056"/>
      <c r="AJ121" s="1057"/>
      <c r="AK121" s="1058" t="s">
        <v>139</v>
      </c>
      <c r="AL121" s="1056"/>
      <c r="AM121" s="1056"/>
      <c r="AN121" s="1056"/>
      <c r="AO121" s="1057"/>
      <c r="AP121" s="1059" t="s">
        <v>420</v>
      </c>
      <c r="AQ121" s="1060"/>
      <c r="AR121" s="1060"/>
      <c r="AS121" s="1060"/>
      <c r="AT121" s="1061"/>
      <c r="AU121" s="1089"/>
      <c r="AV121" s="1090"/>
      <c r="AW121" s="1090"/>
      <c r="AX121" s="1090"/>
      <c r="AY121" s="1091"/>
      <c r="AZ121" s="1046" t="s">
        <v>477</v>
      </c>
      <c r="BA121" s="1047"/>
      <c r="BB121" s="1047"/>
      <c r="BC121" s="1047"/>
      <c r="BD121" s="1047"/>
      <c r="BE121" s="1047"/>
      <c r="BF121" s="1047"/>
      <c r="BG121" s="1047"/>
      <c r="BH121" s="1047"/>
      <c r="BI121" s="1047"/>
      <c r="BJ121" s="1047"/>
      <c r="BK121" s="1047"/>
      <c r="BL121" s="1047"/>
      <c r="BM121" s="1047"/>
      <c r="BN121" s="1047"/>
      <c r="BO121" s="1047"/>
      <c r="BP121" s="1048"/>
      <c r="BQ121" s="1016">
        <v>615025</v>
      </c>
      <c r="BR121" s="1017"/>
      <c r="BS121" s="1017"/>
      <c r="BT121" s="1017"/>
      <c r="BU121" s="1017"/>
      <c r="BV121" s="1017">
        <v>639497</v>
      </c>
      <c r="BW121" s="1017"/>
      <c r="BX121" s="1017"/>
      <c r="BY121" s="1017"/>
      <c r="BZ121" s="1017"/>
      <c r="CA121" s="1017">
        <v>558982</v>
      </c>
      <c r="CB121" s="1017"/>
      <c r="CC121" s="1017"/>
      <c r="CD121" s="1017"/>
      <c r="CE121" s="1017"/>
      <c r="CF121" s="1011">
        <v>39.4</v>
      </c>
      <c r="CG121" s="1012"/>
      <c r="CH121" s="1012"/>
      <c r="CI121" s="1012"/>
      <c r="CJ121" s="1012"/>
      <c r="CK121" s="1107"/>
      <c r="CL121" s="1108"/>
      <c r="CM121" s="1108"/>
      <c r="CN121" s="1108"/>
      <c r="CO121" s="1109"/>
      <c r="CP121" s="1117" t="s">
        <v>414</v>
      </c>
      <c r="CQ121" s="1118"/>
      <c r="CR121" s="1118"/>
      <c r="CS121" s="1118"/>
      <c r="CT121" s="1118"/>
      <c r="CU121" s="1118"/>
      <c r="CV121" s="1118"/>
      <c r="CW121" s="1118"/>
      <c r="CX121" s="1118"/>
      <c r="CY121" s="1118"/>
      <c r="CZ121" s="1118"/>
      <c r="DA121" s="1118"/>
      <c r="DB121" s="1118"/>
      <c r="DC121" s="1118"/>
      <c r="DD121" s="1118"/>
      <c r="DE121" s="1118"/>
      <c r="DF121" s="1119"/>
      <c r="DG121" s="1016">
        <v>135800</v>
      </c>
      <c r="DH121" s="1017"/>
      <c r="DI121" s="1017"/>
      <c r="DJ121" s="1017"/>
      <c r="DK121" s="1017"/>
      <c r="DL121" s="1017">
        <v>176834</v>
      </c>
      <c r="DM121" s="1017"/>
      <c r="DN121" s="1017"/>
      <c r="DO121" s="1017"/>
      <c r="DP121" s="1017"/>
      <c r="DQ121" s="1017">
        <v>210401</v>
      </c>
      <c r="DR121" s="1017"/>
      <c r="DS121" s="1017"/>
      <c r="DT121" s="1017"/>
      <c r="DU121" s="1017"/>
      <c r="DV121" s="1018">
        <v>14.8</v>
      </c>
      <c r="DW121" s="1018"/>
      <c r="DX121" s="1018"/>
      <c r="DY121" s="1018"/>
      <c r="DZ121" s="1019"/>
    </row>
    <row r="122" spans="1:130" s="247" customFormat="1" ht="26.25" customHeight="1" x14ac:dyDescent="0.15">
      <c r="A122" s="1156"/>
      <c r="B122" s="1043"/>
      <c r="C122" s="1013" t="s">
        <v>458</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139</v>
      </c>
      <c r="AB122" s="1056"/>
      <c r="AC122" s="1056"/>
      <c r="AD122" s="1056"/>
      <c r="AE122" s="1057"/>
      <c r="AF122" s="1058" t="s">
        <v>420</v>
      </c>
      <c r="AG122" s="1056"/>
      <c r="AH122" s="1056"/>
      <c r="AI122" s="1056"/>
      <c r="AJ122" s="1057"/>
      <c r="AK122" s="1058" t="s">
        <v>139</v>
      </c>
      <c r="AL122" s="1056"/>
      <c r="AM122" s="1056"/>
      <c r="AN122" s="1056"/>
      <c r="AO122" s="1057"/>
      <c r="AP122" s="1059" t="s">
        <v>420</v>
      </c>
      <c r="AQ122" s="1060"/>
      <c r="AR122" s="1060"/>
      <c r="AS122" s="1060"/>
      <c r="AT122" s="1061"/>
      <c r="AU122" s="1089"/>
      <c r="AV122" s="1090"/>
      <c r="AW122" s="1090"/>
      <c r="AX122" s="1090"/>
      <c r="AY122" s="1091"/>
      <c r="AZ122" s="1071" t="s">
        <v>478</v>
      </c>
      <c r="BA122" s="1062"/>
      <c r="BB122" s="1062"/>
      <c r="BC122" s="1062"/>
      <c r="BD122" s="1062"/>
      <c r="BE122" s="1062"/>
      <c r="BF122" s="1062"/>
      <c r="BG122" s="1062"/>
      <c r="BH122" s="1062"/>
      <c r="BI122" s="1062"/>
      <c r="BJ122" s="1062"/>
      <c r="BK122" s="1062"/>
      <c r="BL122" s="1062"/>
      <c r="BM122" s="1062"/>
      <c r="BN122" s="1062"/>
      <c r="BO122" s="1062"/>
      <c r="BP122" s="1063"/>
      <c r="BQ122" s="1094">
        <v>3125888</v>
      </c>
      <c r="BR122" s="1095"/>
      <c r="BS122" s="1095"/>
      <c r="BT122" s="1095"/>
      <c r="BU122" s="1095"/>
      <c r="BV122" s="1095">
        <v>3488913</v>
      </c>
      <c r="BW122" s="1095"/>
      <c r="BX122" s="1095"/>
      <c r="BY122" s="1095"/>
      <c r="BZ122" s="1095"/>
      <c r="CA122" s="1095">
        <v>3536704</v>
      </c>
      <c r="CB122" s="1095"/>
      <c r="CC122" s="1095"/>
      <c r="CD122" s="1095"/>
      <c r="CE122" s="1095"/>
      <c r="CF122" s="1115">
        <v>249.6</v>
      </c>
      <c r="CG122" s="1116"/>
      <c r="CH122" s="1116"/>
      <c r="CI122" s="1116"/>
      <c r="CJ122" s="1116"/>
      <c r="CK122" s="1107"/>
      <c r="CL122" s="1108"/>
      <c r="CM122" s="1108"/>
      <c r="CN122" s="1108"/>
      <c r="CO122" s="1109"/>
      <c r="CP122" s="1117" t="s">
        <v>411</v>
      </c>
      <c r="CQ122" s="1118"/>
      <c r="CR122" s="1118"/>
      <c r="CS122" s="1118"/>
      <c r="CT122" s="1118"/>
      <c r="CU122" s="1118"/>
      <c r="CV122" s="1118"/>
      <c r="CW122" s="1118"/>
      <c r="CX122" s="1118"/>
      <c r="CY122" s="1118"/>
      <c r="CZ122" s="1118"/>
      <c r="DA122" s="1118"/>
      <c r="DB122" s="1118"/>
      <c r="DC122" s="1118"/>
      <c r="DD122" s="1118"/>
      <c r="DE122" s="1118"/>
      <c r="DF122" s="1119"/>
      <c r="DG122" s="1016" t="s">
        <v>139</v>
      </c>
      <c r="DH122" s="1017"/>
      <c r="DI122" s="1017"/>
      <c r="DJ122" s="1017"/>
      <c r="DK122" s="1017"/>
      <c r="DL122" s="1017" t="s">
        <v>139</v>
      </c>
      <c r="DM122" s="1017"/>
      <c r="DN122" s="1017"/>
      <c r="DO122" s="1017"/>
      <c r="DP122" s="1017"/>
      <c r="DQ122" s="1017" t="s">
        <v>420</v>
      </c>
      <c r="DR122" s="1017"/>
      <c r="DS122" s="1017"/>
      <c r="DT122" s="1017"/>
      <c r="DU122" s="1017"/>
      <c r="DV122" s="1018" t="s">
        <v>420</v>
      </c>
      <c r="DW122" s="1018"/>
      <c r="DX122" s="1018"/>
      <c r="DY122" s="1018"/>
      <c r="DZ122" s="1019"/>
    </row>
    <row r="123" spans="1:130" s="247" customFormat="1" ht="26.25" customHeight="1" x14ac:dyDescent="0.15">
      <c r="A123" s="1156"/>
      <c r="B123" s="1043"/>
      <c r="C123" s="1013" t="s">
        <v>464</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420</v>
      </c>
      <c r="AB123" s="1056"/>
      <c r="AC123" s="1056"/>
      <c r="AD123" s="1056"/>
      <c r="AE123" s="1057"/>
      <c r="AF123" s="1058" t="s">
        <v>139</v>
      </c>
      <c r="AG123" s="1056"/>
      <c r="AH123" s="1056"/>
      <c r="AI123" s="1056"/>
      <c r="AJ123" s="1057"/>
      <c r="AK123" s="1058" t="s">
        <v>139</v>
      </c>
      <c r="AL123" s="1056"/>
      <c r="AM123" s="1056"/>
      <c r="AN123" s="1056"/>
      <c r="AO123" s="1057"/>
      <c r="AP123" s="1059" t="s">
        <v>420</v>
      </c>
      <c r="AQ123" s="1060"/>
      <c r="AR123" s="1060"/>
      <c r="AS123" s="1060"/>
      <c r="AT123" s="1061"/>
      <c r="AU123" s="1092"/>
      <c r="AV123" s="1093"/>
      <c r="AW123" s="1093"/>
      <c r="AX123" s="1093"/>
      <c r="AY123" s="1093"/>
      <c r="AZ123" s="278" t="s">
        <v>192</v>
      </c>
      <c r="BA123" s="278"/>
      <c r="BB123" s="278"/>
      <c r="BC123" s="278"/>
      <c r="BD123" s="278"/>
      <c r="BE123" s="278"/>
      <c r="BF123" s="278"/>
      <c r="BG123" s="278"/>
      <c r="BH123" s="278"/>
      <c r="BI123" s="278"/>
      <c r="BJ123" s="278"/>
      <c r="BK123" s="278"/>
      <c r="BL123" s="278"/>
      <c r="BM123" s="278"/>
      <c r="BN123" s="278"/>
      <c r="BO123" s="1072" t="s">
        <v>479</v>
      </c>
      <c r="BP123" s="1103"/>
      <c r="BQ123" s="1162">
        <v>5100315</v>
      </c>
      <c r="BR123" s="1163"/>
      <c r="BS123" s="1163"/>
      <c r="BT123" s="1163"/>
      <c r="BU123" s="1163"/>
      <c r="BV123" s="1163">
        <v>5654041</v>
      </c>
      <c r="BW123" s="1163"/>
      <c r="BX123" s="1163"/>
      <c r="BY123" s="1163"/>
      <c r="BZ123" s="1163"/>
      <c r="CA123" s="1163">
        <v>5930994</v>
      </c>
      <c r="CB123" s="1163"/>
      <c r="CC123" s="1163"/>
      <c r="CD123" s="1163"/>
      <c r="CE123" s="1163"/>
      <c r="CF123" s="1096"/>
      <c r="CG123" s="1097"/>
      <c r="CH123" s="1097"/>
      <c r="CI123" s="1097"/>
      <c r="CJ123" s="1098"/>
      <c r="CK123" s="1107"/>
      <c r="CL123" s="1108"/>
      <c r="CM123" s="1108"/>
      <c r="CN123" s="1108"/>
      <c r="CO123" s="1109"/>
      <c r="CP123" s="1117" t="s">
        <v>412</v>
      </c>
      <c r="CQ123" s="1118"/>
      <c r="CR123" s="1118"/>
      <c r="CS123" s="1118"/>
      <c r="CT123" s="1118"/>
      <c r="CU123" s="1118"/>
      <c r="CV123" s="1118"/>
      <c r="CW123" s="1118"/>
      <c r="CX123" s="1118"/>
      <c r="CY123" s="1118"/>
      <c r="CZ123" s="1118"/>
      <c r="DA123" s="1118"/>
      <c r="DB123" s="1118"/>
      <c r="DC123" s="1118"/>
      <c r="DD123" s="1118"/>
      <c r="DE123" s="1118"/>
      <c r="DF123" s="1119"/>
      <c r="DG123" s="1055" t="s">
        <v>139</v>
      </c>
      <c r="DH123" s="1056"/>
      <c r="DI123" s="1056"/>
      <c r="DJ123" s="1056"/>
      <c r="DK123" s="1057"/>
      <c r="DL123" s="1058" t="s">
        <v>139</v>
      </c>
      <c r="DM123" s="1056"/>
      <c r="DN123" s="1056"/>
      <c r="DO123" s="1056"/>
      <c r="DP123" s="1057"/>
      <c r="DQ123" s="1058" t="s">
        <v>420</v>
      </c>
      <c r="DR123" s="1056"/>
      <c r="DS123" s="1056"/>
      <c r="DT123" s="1056"/>
      <c r="DU123" s="1057"/>
      <c r="DV123" s="1059" t="s">
        <v>420</v>
      </c>
      <c r="DW123" s="1060"/>
      <c r="DX123" s="1060"/>
      <c r="DY123" s="1060"/>
      <c r="DZ123" s="1061"/>
    </row>
    <row r="124" spans="1:130" s="247" customFormat="1" ht="26.25" customHeight="1" thickBot="1" x14ac:dyDescent="0.2">
      <c r="A124" s="1156"/>
      <c r="B124" s="1043"/>
      <c r="C124" s="1013" t="s">
        <v>467</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139</v>
      </c>
      <c r="AB124" s="1056"/>
      <c r="AC124" s="1056"/>
      <c r="AD124" s="1056"/>
      <c r="AE124" s="1057"/>
      <c r="AF124" s="1058" t="s">
        <v>139</v>
      </c>
      <c r="AG124" s="1056"/>
      <c r="AH124" s="1056"/>
      <c r="AI124" s="1056"/>
      <c r="AJ124" s="1057"/>
      <c r="AK124" s="1058" t="s">
        <v>420</v>
      </c>
      <c r="AL124" s="1056"/>
      <c r="AM124" s="1056"/>
      <c r="AN124" s="1056"/>
      <c r="AO124" s="1057"/>
      <c r="AP124" s="1059" t="s">
        <v>139</v>
      </c>
      <c r="AQ124" s="1060"/>
      <c r="AR124" s="1060"/>
      <c r="AS124" s="1060"/>
      <c r="AT124" s="1061"/>
      <c r="AU124" s="1158" t="s">
        <v>480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10.7</v>
      </c>
      <c r="BR124" s="1125"/>
      <c r="BS124" s="1125"/>
      <c r="BT124" s="1125"/>
      <c r="BU124" s="1125"/>
      <c r="BV124" s="1125">
        <v>9.6</v>
      </c>
      <c r="BW124" s="1125"/>
      <c r="BX124" s="1125"/>
      <c r="BY124" s="1125"/>
      <c r="BZ124" s="1125"/>
      <c r="CA124" s="1125" t="s">
        <v>139</v>
      </c>
      <c r="CB124" s="1125"/>
      <c r="CC124" s="1125"/>
      <c r="CD124" s="1125"/>
      <c r="CE124" s="1125"/>
      <c r="CF124" s="1126"/>
      <c r="CG124" s="1127"/>
      <c r="CH124" s="1127"/>
      <c r="CI124" s="1127"/>
      <c r="CJ124" s="1128"/>
      <c r="CK124" s="1110"/>
      <c r="CL124" s="1110"/>
      <c r="CM124" s="1110"/>
      <c r="CN124" s="1110"/>
      <c r="CO124" s="1111"/>
      <c r="CP124" s="1117" t="s">
        <v>481</v>
      </c>
      <c r="CQ124" s="1118"/>
      <c r="CR124" s="1118"/>
      <c r="CS124" s="1118"/>
      <c r="CT124" s="1118"/>
      <c r="CU124" s="1118"/>
      <c r="CV124" s="1118"/>
      <c r="CW124" s="1118"/>
      <c r="CX124" s="1118"/>
      <c r="CY124" s="1118"/>
      <c r="CZ124" s="1118"/>
      <c r="DA124" s="1118"/>
      <c r="DB124" s="1118"/>
      <c r="DC124" s="1118"/>
      <c r="DD124" s="1118"/>
      <c r="DE124" s="1118"/>
      <c r="DF124" s="1119"/>
      <c r="DG124" s="1102" t="s">
        <v>139</v>
      </c>
      <c r="DH124" s="1081"/>
      <c r="DI124" s="1081"/>
      <c r="DJ124" s="1081"/>
      <c r="DK124" s="1082"/>
      <c r="DL124" s="1080" t="s">
        <v>139</v>
      </c>
      <c r="DM124" s="1081"/>
      <c r="DN124" s="1081"/>
      <c r="DO124" s="1081"/>
      <c r="DP124" s="1082"/>
      <c r="DQ124" s="1080" t="s">
        <v>139</v>
      </c>
      <c r="DR124" s="1081"/>
      <c r="DS124" s="1081"/>
      <c r="DT124" s="1081"/>
      <c r="DU124" s="1082"/>
      <c r="DV124" s="1083" t="s">
        <v>139</v>
      </c>
      <c r="DW124" s="1084"/>
      <c r="DX124" s="1084"/>
      <c r="DY124" s="1084"/>
      <c r="DZ124" s="1085"/>
    </row>
    <row r="125" spans="1:130" s="247" customFormat="1" ht="26.25" customHeight="1" x14ac:dyDescent="0.15">
      <c r="A125" s="1156"/>
      <c r="B125" s="1043"/>
      <c r="C125" s="1013" t="s">
        <v>469</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139</v>
      </c>
      <c r="AB125" s="1056"/>
      <c r="AC125" s="1056"/>
      <c r="AD125" s="1056"/>
      <c r="AE125" s="1057"/>
      <c r="AF125" s="1058" t="s">
        <v>139</v>
      </c>
      <c r="AG125" s="1056"/>
      <c r="AH125" s="1056"/>
      <c r="AI125" s="1056"/>
      <c r="AJ125" s="1057"/>
      <c r="AK125" s="1058" t="s">
        <v>139</v>
      </c>
      <c r="AL125" s="1056"/>
      <c r="AM125" s="1056"/>
      <c r="AN125" s="1056"/>
      <c r="AO125" s="1057"/>
      <c r="AP125" s="1059" t="s">
        <v>139</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482</v>
      </c>
      <c r="CL125" s="1105"/>
      <c r="CM125" s="1105"/>
      <c r="CN125" s="1105"/>
      <c r="CO125" s="1106"/>
      <c r="CP125" s="1037" t="s">
        <v>483</v>
      </c>
      <c r="CQ125" s="986"/>
      <c r="CR125" s="986"/>
      <c r="CS125" s="986"/>
      <c r="CT125" s="986"/>
      <c r="CU125" s="986"/>
      <c r="CV125" s="986"/>
      <c r="CW125" s="986"/>
      <c r="CX125" s="986"/>
      <c r="CY125" s="986"/>
      <c r="CZ125" s="986"/>
      <c r="DA125" s="986"/>
      <c r="DB125" s="986"/>
      <c r="DC125" s="986"/>
      <c r="DD125" s="986"/>
      <c r="DE125" s="986"/>
      <c r="DF125" s="987"/>
      <c r="DG125" s="1023" t="s">
        <v>139</v>
      </c>
      <c r="DH125" s="1024"/>
      <c r="DI125" s="1024"/>
      <c r="DJ125" s="1024"/>
      <c r="DK125" s="1024"/>
      <c r="DL125" s="1024" t="s">
        <v>139</v>
      </c>
      <c r="DM125" s="1024"/>
      <c r="DN125" s="1024"/>
      <c r="DO125" s="1024"/>
      <c r="DP125" s="1024"/>
      <c r="DQ125" s="1024" t="s">
        <v>139</v>
      </c>
      <c r="DR125" s="1024"/>
      <c r="DS125" s="1024"/>
      <c r="DT125" s="1024"/>
      <c r="DU125" s="1024"/>
      <c r="DV125" s="1025" t="s">
        <v>139</v>
      </c>
      <c r="DW125" s="1025"/>
      <c r="DX125" s="1025"/>
      <c r="DY125" s="1025"/>
      <c r="DZ125" s="1026"/>
    </row>
    <row r="126" spans="1:130" s="247" customFormat="1" ht="26.25" customHeight="1" thickBot="1" x14ac:dyDescent="0.2">
      <c r="A126" s="1156"/>
      <c r="B126" s="1043"/>
      <c r="C126" s="1013" t="s">
        <v>471</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1456</v>
      </c>
      <c r="AB126" s="1056"/>
      <c r="AC126" s="1056"/>
      <c r="AD126" s="1056"/>
      <c r="AE126" s="1057"/>
      <c r="AF126" s="1058">
        <v>2318</v>
      </c>
      <c r="AG126" s="1056"/>
      <c r="AH126" s="1056"/>
      <c r="AI126" s="1056"/>
      <c r="AJ126" s="1057"/>
      <c r="AK126" s="1058">
        <v>10018</v>
      </c>
      <c r="AL126" s="1056"/>
      <c r="AM126" s="1056"/>
      <c r="AN126" s="1056"/>
      <c r="AO126" s="1057"/>
      <c r="AP126" s="1059">
        <v>0.7</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484</v>
      </c>
      <c r="CQ126" s="1047"/>
      <c r="CR126" s="1047"/>
      <c r="CS126" s="1047"/>
      <c r="CT126" s="1047"/>
      <c r="CU126" s="1047"/>
      <c r="CV126" s="1047"/>
      <c r="CW126" s="1047"/>
      <c r="CX126" s="1047"/>
      <c r="CY126" s="1047"/>
      <c r="CZ126" s="1047"/>
      <c r="DA126" s="1047"/>
      <c r="DB126" s="1047"/>
      <c r="DC126" s="1047"/>
      <c r="DD126" s="1047"/>
      <c r="DE126" s="1047"/>
      <c r="DF126" s="1048"/>
      <c r="DG126" s="1016" t="s">
        <v>139</v>
      </c>
      <c r="DH126" s="1017"/>
      <c r="DI126" s="1017"/>
      <c r="DJ126" s="1017"/>
      <c r="DK126" s="1017"/>
      <c r="DL126" s="1017" t="s">
        <v>139</v>
      </c>
      <c r="DM126" s="1017"/>
      <c r="DN126" s="1017"/>
      <c r="DO126" s="1017"/>
      <c r="DP126" s="1017"/>
      <c r="DQ126" s="1017" t="s">
        <v>139</v>
      </c>
      <c r="DR126" s="1017"/>
      <c r="DS126" s="1017"/>
      <c r="DT126" s="1017"/>
      <c r="DU126" s="1017"/>
      <c r="DV126" s="1018" t="s">
        <v>139</v>
      </c>
      <c r="DW126" s="1018"/>
      <c r="DX126" s="1018"/>
      <c r="DY126" s="1018"/>
      <c r="DZ126" s="1019"/>
    </row>
    <row r="127" spans="1:130" s="247" customFormat="1" ht="26.25" customHeight="1" x14ac:dyDescent="0.15">
      <c r="A127" s="1157"/>
      <c r="B127" s="1045"/>
      <c r="C127" s="1099" t="s">
        <v>485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139</v>
      </c>
      <c r="AB127" s="1056"/>
      <c r="AC127" s="1056"/>
      <c r="AD127" s="1056"/>
      <c r="AE127" s="1057"/>
      <c r="AF127" s="1058" t="s">
        <v>139</v>
      </c>
      <c r="AG127" s="1056"/>
      <c r="AH127" s="1056"/>
      <c r="AI127" s="1056"/>
      <c r="AJ127" s="1057"/>
      <c r="AK127" s="1058" t="s">
        <v>139</v>
      </c>
      <c r="AL127" s="1056"/>
      <c r="AM127" s="1056"/>
      <c r="AN127" s="1056"/>
      <c r="AO127" s="1057"/>
      <c r="AP127" s="1059" t="s">
        <v>139</v>
      </c>
      <c r="AQ127" s="1060"/>
      <c r="AR127" s="1060"/>
      <c r="AS127" s="1060"/>
      <c r="AT127" s="1061"/>
      <c r="AU127" s="283"/>
      <c r="AV127" s="283"/>
      <c r="AW127" s="283"/>
      <c r="AX127" s="1129" t="s">
        <v>486</v>
      </c>
      <c r="AY127" s="1130"/>
      <c r="AZ127" s="1130"/>
      <c r="BA127" s="1130"/>
      <c r="BB127" s="1130"/>
      <c r="BC127" s="1130"/>
      <c r="BD127" s="1130"/>
      <c r="BE127" s="1131"/>
      <c r="BF127" s="1132" t="s">
        <v>487</v>
      </c>
      <c r="BG127" s="1130"/>
      <c r="BH127" s="1130"/>
      <c r="BI127" s="1130"/>
      <c r="BJ127" s="1130"/>
      <c r="BK127" s="1130"/>
      <c r="BL127" s="1131"/>
      <c r="BM127" s="1132" t="s">
        <v>488</v>
      </c>
      <c r="BN127" s="1130"/>
      <c r="BO127" s="1130"/>
      <c r="BP127" s="1130"/>
      <c r="BQ127" s="1130"/>
      <c r="BR127" s="1130"/>
      <c r="BS127" s="1131"/>
      <c r="BT127" s="1132" t="s">
        <v>489</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490</v>
      </c>
      <c r="CQ127" s="1047"/>
      <c r="CR127" s="1047"/>
      <c r="CS127" s="1047"/>
      <c r="CT127" s="1047"/>
      <c r="CU127" s="1047"/>
      <c r="CV127" s="1047"/>
      <c r="CW127" s="1047"/>
      <c r="CX127" s="1047"/>
      <c r="CY127" s="1047"/>
      <c r="CZ127" s="1047"/>
      <c r="DA127" s="1047"/>
      <c r="DB127" s="1047"/>
      <c r="DC127" s="1047"/>
      <c r="DD127" s="1047"/>
      <c r="DE127" s="1047"/>
      <c r="DF127" s="1048"/>
      <c r="DG127" s="1016" t="s">
        <v>139</v>
      </c>
      <c r="DH127" s="1017"/>
      <c r="DI127" s="1017"/>
      <c r="DJ127" s="1017"/>
      <c r="DK127" s="1017"/>
      <c r="DL127" s="1017" t="s">
        <v>139</v>
      </c>
      <c r="DM127" s="1017"/>
      <c r="DN127" s="1017"/>
      <c r="DO127" s="1017"/>
      <c r="DP127" s="1017"/>
      <c r="DQ127" s="1017" t="s">
        <v>139</v>
      </c>
      <c r="DR127" s="1017"/>
      <c r="DS127" s="1017"/>
      <c r="DT127" s="1017"/>
      <c r="DU127" s="1017"/>
      <c r="DV127" s="1018" t="s">
        <v>139</v>
      </c>
      <c r="DW127" s="1018"/>
      <c r="DX127" s="1018"/>
      <c r="DY127" s="1018"/>
      <c r="DZ127" s="1019"/>
    </row>
    <row r="128" spans="1:130" s="247" customFormat="1" ht="26.25" customHeight="1" thickBot="1" x14ac:dyDescent="0.2">
      <c r="A128" s="1140" t="s">
        <v>491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492</v>
      </c>
      <c r="X128" s="1142"/>
      <c r="Y128" s="1142"/>
      <c r="Z128" s="1143"/>
      <c r="AA128" s="1144">
        <v>47568</v>
      </c>
      <c r="AB128" s="1145"/>
      <c r="AC128" s="1145"/>
      <c r="AD128" s="1145"/>
      <c r="AE128" s="1146"/>
      <c r="AF128" s="1147">
        <v>46670</v>
      </c>
      <c r="AG128" s="1145"/>
      <c r="AH128" s="1145"/>
      <c r="AI128" s="1145"/>
      <c r="AJ128" s="1146"/>
      <c r="AK128" s="1147">
        <v>47099</v>
      </c>
      <c r="AL128" s="1145"/>
      <c r="AM128" s="1145"/>
      <c r="AN128" s="1145"/>
      <c r="AO128" s="1146"/>
      <c r="AP128" s="1148"/>
      <c r="AQ128" s="1149"/>
      <c r="AR128" s="1149"/>
      <c r="AS128" s="1149"/>
      <c r="AT128" s="1150"/>
      <c r="AU128" s="283"/>
      <c r="AV128" s="283"/>
      <c r="AW128" s="283"/>
      <c r="AX128" s="985" t="s">
        <v>493</v>
      </c>
      <c r="AY128" s="986"/>
      <c r="AZ128" s="986"/>
      <c r="BA128" s="986"/>
      <c r="BB128" s="986"/>
      <c r="BC128" s="986"/>
      <c r="BD128" s="986"/>
      <c r="BE128" s="987"/>
      <c r="BF128" s="1151" t="s">
        <v>139</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494</v>
      </c>
      <c r="CQ128" s="1134"/>
      <c r="CR128" s="1134"/>
      <c r="CS128" s="1134"/>
      <c r="CT128" s="1134"/>
      <c r="CU128" s="1134"/>
      <c r="CV128" s="1134"/>
      <c r="CW128" s="1134"/>
      <c r="CX128" s="1134"/>
      <c r="CY128" s="1134"/>
      <c r="CZ128" s="1134"/>
      <c r="DA128" s="1134"/>
      <c r="DB128" s="1134"/>
      <c r="DC128" s="1134"/>
      <c r="DD128" s="1134"/>
      <c r="DE128" s="1134"/>
      <c r="DF128" s="1135"/>
      <c r="DG128" s="1136">
        <v>16008</v>
      </c>
      <c r="DH128" s="1137"/>
      <c r="DI128" s="1137"/>
      <c r="DJ128" s="1137"/>
      <c r="DK128" s="1137"/>
      <c r="DL128" s="1137">
        <v>8257</v>
      </c>
      <c r="DM128" s="1137"/>
      <c r="DN128" s="1137"/>
      <c r="DO128" s="1137"/>
      <c r="DP128" s="1137"/>
      <c r="DQ128" s="1137">
        <v>393</v>
      </c>
      <c r="DR128" s="1137"/>
      <c r="DS128" s="1137"/>
      <c r="DT128" s="1137"/>
      <c r="DU128" s="1137"/>
      <c r="DV128" s="1138">
        <v>0</v>
      </c>
      <c r="DW128" s="1138"/>
      <c r="DX128" s="1138"/>
      <c r="DY128" s="1138"/>
      <c r="DZ128" s="1139"/>
    </row>
    <row r="129" spans="1:131" s="247"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495</v>
      </c>
      <c r="X129" s="1171"/>
      <c r="Y129" s="1171"/>
      <c r="Z129" s="1172"/>
      <c r="AA129" s="1055">
        <v>1629286</v>
      </c>
      <c r="AB129" s="1056"/>
      <c r="AC129" s="1056"/>
      <c r="AD129" s="1056"/>
      <c r="AE129" s="1057"/>
      <c r="AF129" s="1058">
        <v>1600997</v>
      </c>
      <c r="AG129" s="1056"/>
      <c r="AH129" s="1056"/>
      <c r="AI129" s="1056"/>
      <c r="AJ129" s="1057"/>
      <c r="AK129" s="1058">
        <v>1677734</v>
      </c>
      <c r="AL129" s="1056"/>
      <c r="AM129" s="1056"/>
      <c r="AN129" s="1056"/>
      <c r="AO129" s="1057"/>
      <c r="AP129" s="1173"/>
      <c r="AQ129" s="1174"/>
      <c r="AR129" s="1174"/>
      <c r="AS129" s="1174"/>
      <c r="AT129" s="1175"/>
      <c r="AU129" s="285"/>
      <c r="AV129" s="285"/>
      <c r="AW129" s="285"/>
      <c r="AX129" s="1164" t="s">
        <v>496</v>
      </c>
      <c r="AY129" s="1047"/>
      <c r="AZ129" s="1047"/>
      <c r="BA129" s="1047"/>
      <c r="BB129" s="1047"/>
      <c r="BC129" s="1047"/>
      <c r="BD129" s="1047"/>
      <c r="BE129" s="1048"/>
      <c r="BF129" s="1165" t="s">
        <v>139</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498</v>
      </c>
      <c r="X130" s="1171"/>
      <c r="Y130" s="1171"/>
      <c r="Z130" s="1172"/>
      <c r="AA130" s="1055">
        <v>278889</v>
      </c>
      <c r="AB130" s="1056"/>
      <c r="AC130" s="1056"/>
      <c r="AD130" s="1056"/>
      <c r="AE130" s="1057"/>
      <c r="AF130" s="1058">
        <v>245041</v>
      </c>
      <c r="AG130" s="1056"/>
      <c r="AH130" s="1056"/>
      <c r="AI130" s="1056"/>
      <c r="AJ130" s="1057"/>
      <c r="AK130" s="1058">
        <v>260676</v>
      </c>
      <c r="AL130" s="1056"/>
      <c r="AM130" s="1056"/>
      <c r="AN130" s="1056"/>
      <c r="AO130" s="1057"/>
      <c r="AP130" s="1173"/>
      <c r="AQ130" s="1174"/>
      <c r="AR130" s="1174"/>
      <c r="AS130" s="1174"/>
      <c r="AT130" s="1175"/>
      <c r="AU130" s="285"/>
      <c r="AV130" s="285"/>
      <c r="AW130" s="285"/>
      <c r="AX130" s="1164" t="s">
        <v>499</v>
      </c>
      <c r="AY130" s="1047"/>
      <c r="AZ130" s="1047"/>
      <c r="BA130" s="1047"/>
      <c r="BB130" s="1047"/>
      <c r="BC130" s="1047"/>
      <c r="BD130" s="1047"/>
      <c r="BE130" s="1048"/>
      <c r="BF130" s="1201">
        <v>10.199999999999999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500</v>
      </c>
      <c r="X131" s="1209"/>
      <c r="Y131" s="1209"/>
      <c r="Z131" s="1210"/>
      <c r="AA131" s="1102">
        <v>1350397</v>
      </c>
      <c r="AB131" s="1081"/>
      <c r="AC131" s="1081"/>
      <c r="AD131" s="1081"/>
      <c r="AE131" s="1082"/>
      <c r="AF131" s="1080">
        <v>1355956</v>
      </c>
      <c r="AG131" s="1081"/>
      <c r="AH131" s="1081"/>
      <c r="AI131" s="1081"/>
      <c r="AJ131" s="1082"/>
      <c r="AK131" s="1080">
        <v>1417058</v>
      </c>
      <c r="AL131" s="1081"/>
      <c r="AM131" s="1081"/>
      <c r="AN131" s="1081"/>
      <c r="AO131" s="1082"/>
      <c r="AP131" s="1211"/>
      <c r="AQ131" s="1212"/>
      <c r="AR131" s="1212"/>
      <c r="AS131" s="1212"/>
      <c r="AT131" s="1213"/>
      <c r="AU131" s="285"/>
      <c r="AV131" s="285"/>
      <c r="AW131" s="285"/>
      <c r="AX131" s="1183" t="s">
        <v>501</v>
      </c>
      <c r="AY131" s="1134"/>
      <c r="AZ131" s="1134"/>
      <c r="BA131" s="1134"/>
      <c r="BB131" s="1134"/>
      <c r="BC131" s="1134"/>
      <c r="BD131" s="1134"/>
      <c r="BE131" s="1135"/>
      <c r="BF131" s="1184" t="s">
        <v>139</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503</v>
      </c>
      <c r="W132" s="1194"/>
      <c r="X132" s="1194"/>
      <c r="Y132" s="1194"/>
      <c r="Z132" s="1195"/>
      <c r="AA132" s="1196">
        <v>10.43174711</v>
      </c>
      <c r="AB132" s="1197"/>
      <c r="AC132" s="1197"/>
      <c r="AD132" s="1197"/>
      <c r="AE132" s="1198"/>
      <c r="AF132" s="1199">
        <v>9.7225131200000003</v>
      </c>
      <c r="AG132" s="1197"/>
      <c r="AH132" s="1197"/>
      <c r="AI132" s="1197"/>
      <c r="AJ132" s="1198"/>
      <c r="AK132" s="1199">
        <v>10.742467850000001</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504</v>
      </c>
      <c r="W133" s="1177"/>
      <c r="X133" s="1177"/>
      <c r="Y133" s="1177"/>
      <c r="Z133" s="1178"/>
      <c r="AA133" s="1179">
        <v>9.5</v>
      </c>
      <c r="AB133" s="1180"/>
      <c r="AC133" s="1180"/>
      <c r="AD133" s="1180"/>
      <c r="AE133" s="1181"/>
      <c r="AF133" s="1179">
        <v>10</v>
      </c>
      <c r="AG133" s="1180"/>
      <c r="AH133" s="1180"/>
      <c r="AI133" s="1180"/>
      <c r="AJ133" s="1181"/>
      <c r="AK133" s="1179">
        <v>10.199999999999999</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4nin6+yt/lonHjxJX+LbHISLZrkGyTGA4ZNxdUMhLicRepEmSEFR1l8C2ijQJb94EY9Qh6bqtdZX1B3r/rEQGw==" saltValue="CPP0t3NP4LhaG0GdumUq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4cjtwT4KfH9sAXr5sCbeR1HdwYaLT7ZP7N2UMIHZxBA0B9Jt6IAvSYnX4n92vrxJt9Oa3l5eRNbYLzMkM9dCQ==" saltValue="jwLlwJsrSJDvIL6W86IaV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YvOAyO/LynQWOE8kZb4GI5PS3giyMehwBv3A3f2xgei2zntuy3cVR5EAx8B98rcdlY9A6NdCm6NdC+U2oelHw==" saltValue="6nodiKhsZ8A73yt7XC9C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478277</v>
      </c>
      <c r="AP9" s="313">
        <v>272367</v>
      </c>
      <c r="AQ9" s="314">
        <v>224098</v>
      </c>
      <c r="AR9" s="315">
        <v>21.5</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67484</v>
      </c>
      <c r="AP10" s="316">
        <v>38431</v>
      </c>
      <c r="AQ10" s="317">
        <v>32087</v>
      </c>
      <c r="AR10" s="318">
        <v>19.8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2574</v>
      </c>
      <c r="AP11" s="316">
        <v>1466</v>
      </c>
      <c r="AQ11" s="317">
        <v>3587</v>
      </c>
      <c r="AR11" s="318">
        <v>-59.1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t="s">
        <v>517</v>
      </c>
      <c r="AP12" s="316" t="s">
        <v>517</v>
      </c>
      <c r="AQ12" s="317" t="s">
        <v>517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v>24999</v>
      </c>
      <c r="AP13" s="316">
        <v>14236</v>
      </c>
      <c r="AQ13" s="317">
        <v>11579</v>
      </c>
      <c r="AR13" s="318">
        <v>22.9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10463</v>
      </c>
      <c r="AP14" s="316">
        <v>5958</v>
      </c>
      <c r="AQ14" s="317">
        <v>4496</v>
      </c>
      <c r="AR14" s="318">
        <v>32.5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2" t="s">
        <v>520</v>
      </c>
      <c r="AL15" s="1223"/>
      <c r="AM15" s="1223"/>
      <c r="AN15" s="1224"/>
      <c r="AO15" s="316">
        <v>-37667</v>
      </c>
      <c r="AP15" s="316">
        <v>-21450</v>
      </c>
      <c r="AQ15" s="317">
        <v>-17592</v>
      </c>
      <c r="AR15" s="318">
        <v>21.9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192</v>
      </c>
      <c r="AL16" s="1223"/>
      <c r="AM16" s="1223"/>
      <c r="AN16" s="1224"/>
      <c r="AO16" s="316">
        <v>546130</v>
      </c>
      <c r="AP16" s="316">
        <v>311008</v>
      </c>
      <c r="AQ16" s="317">
        <v>258255</v>
      </c>
      <c r="AR16" s="318">
        <v>20.399999999999999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522</v>
      </c>
      <c r="AP20" s="325" t="s">
        <v>523</v>
      </c>
      <c r="AQ20" s="326" t="s">
        <v>524</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5" t="s">
        <v>525</v>
      </c>
      <c r="AL21" s="1226"/>
      <c r="AM21" s="1226"/>
      <c r="AN21" s="1227"/>
      <c r="AO21" s="329">
        <v>27.33</v>
      </c>
      <c r="AP21" s="330">
        <v>22.75</v>
      </c>
      <c r="AQ21" s="331">
        <v>4.58</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5" t="s">
        <v>526</v>
      </c>
      <c r="AL22" s="1226"/>
      <c r="AM22" s="1226"/>
      <c r="AN22" s="1227"/>
      <c r="AO22" s="334">
        <v>98.2</v>
      </c>
      <c r="AP22" s="335">
        <v>95.6</v>
      </c>
      <c r="AQ22" s="336">
        <v>2.6</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530</v>
      </c>
      <c r="AL32" s="1220"/>
      <c r="AM32" s="1220"/>
      <c r="AN32" s="1221"/>
      <c r="AO32" s="344">
        <v>394933</v>
      </c>
      <c r="AP32" s="344">
        <v>224905</v>
      </c>
      <c r="AQ32" s="345">
        <v>146295</v>
      </c>
      <c r="AR32" s="346">
        <v>53.7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531</v>
      </c>
      <c r="AL33" s="1220"/>
      <c r="AM33" s="1220"/>
      <c r="AN33" s="1221"/>
      <c r="AO33" s="344" t="s">
        <v>517</v>
      </c>
      <c r="AP33" s="344" t="s">
        <v>517</v>
      </c>
      <c r="AQ33" s="345" t="s">
        <v>517</v>
      </c>
      <c r="AR33" s="346"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532</v>
      </c>
      <c r="AL34" s="1220"/>
      <c r="AM34" s="1220"/>
      <c r="AN34" s="1221"/>
      <c r="AO34" s="344" t="s">
        <v>517</v>
      </c>
      <c r="AP34" s="344" t="s">
        <v>517</v>
      </c>
      <c r="AQ34" s="345">
        <v>4</v>
      </c>
      <c r="AR34" s="346"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533</v>
      </c>
      <c r="AL35" s="1220"/>
      <c r="AM35" s="1220"/>
      <c r="AN35" s="1221"/>
      <c r="AO35" s="344">
        <v>53350</v>
      </c>
      <c r="AP35" s="344">
        <v>30382</v>
      </c>
      <c r="AQ35" s="345">
        <v>31593</v>
      </c>
      <c r="AR35" s="346">
        <v>-3.8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534</v>
      </c>
      <c r="AL36" s="1220"/>
      <c r="AM36" s="1220"/>
      <c r="AN36" s="1221"/>
      <c r="AO36" s="344">
        <v>1688</v>
      </c>
      <c r="AP36" s="344">
        <v>961</v>
      </c>
      <c r="AQ36" s="345">
        <v>3914</v>
      </c>
      <c r="AR36" s="346">
        <v>-75.400000000000006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535</v>
      </c>
      <c r="AL37" s="1220"/>
      <c r="AM37" s="1220"/>
      <c r="AN37" s="1221"/>
      <c r="AO37" s="344">
        <v>10018</v>
      </c>
      <c r="AP37" s="344">
        <v>5705</v>
      </c>
      <c r="AQ37" s="345">
        <v>1348</v>
      </c>
      <c r="AR37" s="346">
        <v>323.2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8" t="s">
        <v>536</v>
      </c>
      <c r="AL38" s="1229"/>
      <c r="AM38" s="1229"/>
      <c r="AN38" s="1230"/>
      <c r="AO38" s="347">
        <v>13</v>
      </c>
      <c r="AP38" s="347">
        <v>7</v>
      </c>
      <c r="AQ38" s="348">
        <v>27</v>
      </c>
      <c r="AR38" s="336">
        <v>-74.099999999999994</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8" t="s">
        <v>537</v>
      </c>
      <c r="AL39" s="1229"/>
      <c r="AM39" s="1229"/>
      <c r="AN39" s="1230"/>
      <c r="AO39" s="344">
        <v>-47099</v>
      </c>
      <c r="AP39" s="344">
        <v>-26822</v>
      </c>
      <c r="AQ39" s="345">
        <v>-7201</v>
      </c>
      <c r="AR39" s="346">
        <v>272.5</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538</v>
      </c>
      <c r="AL40" s="1220"/>
      <c r="AM40" s="1220"/>
      <c r="AN40" s="1221"/>
      <c r="AO40" s="344">
        <v>-260676</v>
      </c>
      <c r="AP40" s="344">
        <v>-148449</v>
      </c>
      <c r="AQ40" s="345">
        <v>-128709</v>
      </c>
      <c r="AR40" s="346">
        <v>15.3</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1" t="s">
        <v>305</v>
      </c>
      <c r="AL41" s="1232"/>
      <c r="AM41" s="1232"/>
      <c r="AN41" s="1233"/>
      <c r="AO41" s="344">
        <v>152227</v>
      </c>
      <c r="AP41" s="344">
        <v>86690</v>
      </c>
      <c r="AQ41" s="345">
        <v>47272</v>
      </c>
      <c r="AR41" s="346">
        <v>83.4</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539</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541</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34" t="s">
        <v>508</v>
      </c>
      <c r="AN49" s="1236" t="s">
        <v>542</v>
      </c>
      <c r="AO49" s="1237"/>
      <c r="AP49" s="1237"/>
      <c r="AQ49" s="1237"/>
      <c r="AR49" s="123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35"/>
      <c r="AN50" s="360" t="s">
        <v>543</v>
      </c>
      <c r="AO50" s="361" t="s">
        <v>544</v>
      </c>
      <c r="AP50" s="362" t="s">
        <v>545</v>
      </c>
      <c r="AQ50" s="363" t="s">
        <v>546</v>
      </c>
      <c r="AR50" s="364"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548</v>
      </c>
      <c r="AL51" s="357"/>
      <c r="AM51" s="365">
        <v>819138</v>
      </c>
      <c r="AN51" s="366">
        <v>417714</v>
      </c>
      <c r="AO51" s="367">
        <v>30.5</v>
      </c>
      <c r="AP51" s="368">
        <v>291945</v>
      </c>
      <c r="AQ51" s="369">
        <v>4.0999999999999996</v>
      </c>
      <c r="AR51" s="370">
        <v>26.4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549</v>
      </c>
      <c r="AM52" s="373">
        <v>452826</v>
      </c>
      <c r="AN52" s="374">
        <v>230916</v>
      </c>
      <c r="AO52" s="375">
        <v>38.799999999999997</v>
      </c>
      <c r="AP52" s="376">
        <v>127651</v>
      </c>
      <c r="AQ52" s="377">
        <v>0.3</v>
      </c>
      <c r="AR52" s="378">
        <v>38.5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550</v>
      </c>
      <c r="AL53" s="357"/>
      <c r="AM53" s="365">
        <v>1272862</v>
      </c>
      <c r="AN53" s="366">
        <v>667118</v>
      </c>
      <c r="AO53" s="367">
        <v>59.7</v>
      </c>
      <c r="AP53" s="368">
        <v>291173</v>
      </c>
      <c r="AQ53" s="369">
        <v>-0.3</v>
      </c>
      <c r="AR53" s="370">
        <v>60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549</v>
      </c>
      <c r="AM54" s="373">
        <v>1078124</v>
      </c>
      <c r="AN54" s="374">
        <v>565055</v>
      </c>
      <c r="AO54" s="375">
        <v>144.69999999999999</v>
      </c>
      <c r="AP54" s="376">
        <v>119071</v>
      </c>
      <c r="AQ54" s="377">
        <v>-6.7</v>
      </c>
      <c r="AR54" s="378">
        <v>151.4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551</v>
      </c>
      <c r="AL55" s="357"/>
      <c r="AM55" s="365">
        <v>669393</v>
      </c>
      <c r="AN55" s="366">
        <v>358347</v>
      </c>
      <c r="AO55" s="367">
        <v>-46.3</v>
      </c>
      <c r="AP55" s="368">
        <v>271581</v>
      </c>
      <c r="AQ55" s="369">
        <v>-6.7</v>
      </c>
      <c r="AR55" s="370">
        <v>-39.6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549</v>
      </c>
      <c r="AM56" s="373">
        <v>561348</v>
      </c>
      <c r="AN56" s="374">
        <v>300507</v>
      </c>
      <c r="AO56" s="375">
        <v>-46.8</v>
      </c>
      <c r="AP56" s="376">
        <v>117844</v>
      </c>
      <c r="AQ56" s="377">
        <v>-1</v>
      </c>
      <c r="AR56" s="378">
        <v>-45.8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552</v>
      </c>
      <c r="AL57" s="357"/>
      <c r="AM57" s="365">
        <v>1190010</v>
      </c>
      <c r="AN57" s="366">
        <v>661852</v>
      </c>
      <c r="AO57" s="367">
        <v>84.7</v>
      </c>
      <c r="AP57" s="368">
        <v>268375</v>
      </c>
      <c r="AQ57" s="369">
        <v>-1.2</v>
      </c>
      <c r="AR57" s="370">
        <v>85.9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549</v>
      </c>
      <c r="AM58" s="373">
        <v>853257</v>
      </c>
      <c r="AN58" s="374">
        <v>474559</v>
      </c>
      <c r="AO58" s="375">
        <v>57.9</v>
      </c>
      <c r="AP58" s="376">
        <v>119602</v>
      </c>
      <c r="AQ58" s="377">
        <v>1.5</v>
      </c>
      <c r="AR58" s="378">
        <v>56.4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553</v>
      </c>
      <c r="AL59" s="357"/>
      <c r="AM59" s="365">
        <v>499893</v>
      </c>
      <c r="AN59" s="366">
        <v>284677</v>
      </c>
      <c r="AO59" s="367">
        <v>-57</v>
      </c>
      <c r="AP59" s="368">
        <v>301035</v>
      </c>
      <c r="AQ59" s="369">
        <v>12.2</v>
      </c>
      <c r="AR59" s="370">
        <v>-69.2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549</v>
      </c>
      <c r="AM60" s="373">
        <v>424084</v>
      </c>
      <c r="AN60" s="374">
        <v>241506</v>
      </c>
      <c r="AO60" s="375">
        <v>-49.1</v>
      </c>
      <c r="AP60" s="376">
        <v>154376</v>
      </c>
      <c r="AQ60" s="377">
        <v>29.1</v>
      </c>
      <c r="AR60" s="378">
        <v>-78.2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554</v>
      </c>
      <c r="AL61" s="379"/>
      <c r="AM61" s="380">
        <v>890259</v>
      </c>
      <c r="AN61" s="381">
        <v>477942</v>
      </c>
      <c r="AO61" s="382">
        <v>14.3</v>
      </c>
      <c r="AP61" s="383">
        <v>284822</v>
      </c>
      <c r="AQ61" s="384">
        <v>1.6</v>
      </c>
      <c r="AR61" s="370">
        <v>12.7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549</v>
      </c>
      <c r="AM62" s="373">
        <v>673928</v>
      </c>
      <c r="AN62" s="374">
        <v>362509</v>
      </c>
      <c r="AO62" s="375">
        <v>29.1</v>
      </c>
      <c r="AP62" s="376">
        <v>127709</v>
      </c>
      <c r="AQ62" s="377">
        <v>4.5999999999999996</v>
      </c>
      <c r="AR62" s="378">
        <v>24.5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gsMBL4H8rVmz22Vx6qJre7mZtTA/mYFEzO2u/SIETJFOWMC5MnwxoXJkxTRErOtoysi9DdopbXUU6IQei5y5/Q==" saltValue="ykN0o5MfgrGbkcASXxHyG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86" sqref="A8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kyi5bzrsUPAHmLoKcDicmG7NRtT4jVGdeZDzJc2set3pCMK0QYcVEUcza+lpbilSnHXljxQhL02KrpcqJxP/5A==" saltValue="VmMkcEeeli3zAlb4UYm1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E116" sqref="BE1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nMBxow08v4yLn8Ql0yJrNwbSbBzo/Z/lLn6ZqrEvBDX4wK0SMU9e/GO9aKxsNDqs4Jgqt+O39+EBW8eqxOXFcg==" saltValue="9Sx8IYOGDpWYH74R6bOq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9" t="s">
        <v>3</v>
      </c>
      <c r="D47" s="1239"/>
      <c r="E47" s="1240"/>
      <c r="F47" s="11">
        <v>53.57</v>
      </c>
      <c r="G47" s="12">
        <v>36.21</v>
      </c>
      <c r="H47" s="12">
        <v>29.54</v>
      </c>
      <c r="I47" s="12">
        <v>30.31</v>
      </c>
      <c r="J47" s="13">
        <v>28.93</v>
      </c>
    </row>
    <row r="48" spans="2:10" ht="57.75" customHeight="1" x14ac:dyDescent="0.15">
      <c r="B48" s="14"/>
      <c r="C48" s="1241" t="s">
        <v>4</v>
      </c>
      <c r="D48" s="1241"/>
      <c r="E48" s="1242"/>
      <c r="F48" s="15">
        <v>3.14</v>
      </c>
      <c r="G48" s="16">
        <v>2.98</v>
      </c>
      <c r="H48" s="16">
        <v>4.21</v>
      </c>
      <c r="I48" s="16">
        <v>3.16</v>
      </c>
      <c r="J48" s="17">
        <v>3.03</v>
      </c>
    </row>
    <row r="49" spans="2:10" ht="57.75" customHeight="1" thickBot="1" x14ac:dyDescent="0.2">
      <c r="B49" s="18"/>
      <c r="C49" s="1243" t="s">
        <v>5</v>
      </c>
      <c r="D49" s="1243"/>
      <c r="E49" s="1244"/>
      <c r="F49" s="19">
        <v>4.6100000000000003</v>
      </c>
      <c r="G49" s="20" t="s">
        <v>563</v>
      </c>
      <c r="H49" s="20" t="s">
        <v>564</v>
      </c>
      <c r="I49" s="20" t="s">
        <v>565</v>
      </c>
      <c r="J49" s="21">
        <v>0.02</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aio3TLW8Zm7iQyHBe88WoxoMqsNiYBVLsf9xHlIEms1Oxi+e2cYtcLsaWcczB5P2LAXUFG8oTL+WAiFpX4l9wA==" saltValue="nPfdC0gF+xCoWE7+HJVt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2022-10-20T23:55:40Z</cp:lastPrinted>
  <dcterms:created xsi:type="dcterms:W3CDTF">2022-02-02T03:13:02Z</dcterms:created>
  <dcterms:modified xsi:type="dcterms:W3CDTF">2022-10-20T23:55:48Z</dcterms:modified>
  <cp:category/>
</cp:coreProperties>
</file>