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HOKU0001\Documents\Documents\hokuryu_new\excel\"/>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AL10" i="4"/>
  <c r="W10" i="4"/>
  <c r="P10" i="4"/>
  <c r="I10" i="4"/>
  <c r="B10" i="4"/>
  <c r="BB8" i="4"/>
  <c r="W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<sst xmlns="http://schemas.openxmlformats.org/spreadsheetml/2006/main" count="232" uniqueCount="120">
  <si>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</si>
  <si>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</si>
  <si>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</si>
  <si>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</si>
  <si>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</si>
  <si>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</si>
  <si>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</si>
  <si>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</si>
  <si>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</si>
  <si>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</si>
  <si>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</si>
  <si>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</si>
  <si>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</si>
  <si>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</si>
  <si>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</si>
  <si>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</si>
  <si>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</si>
  <si>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</si>
  <si>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</si>
  <si>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</si>
  <si>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</si>
  <si>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</si>
  <si>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</si>
  <si>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</si>
  <si>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</si>
  <si>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</si>
  <si>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</si>
  <si>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</si>
  <si>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</si>
  <si>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</si>
  <si>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</si>
  <si>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</si>
  <si>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</si>
  <si>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</si>
  <si>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</si>
  <si>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</si>
  <si>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</si>
  <si>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</si>
  <si>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</si>
  <si>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</si>
  <si>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</si>
  <si>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</si>
  <si>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</si>
  <si>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</si>
  <si>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</si>
  <si>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</si>
  <si>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</si>
  <si>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</si>
  <si>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</si>
  <si>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</si>
  <si>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</si>
  <si>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</si>
  <si>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</si>
  <si>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</si>
  <si>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</si>
  <si>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</si>
  <si>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</si>
  <si>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</si>
  <si>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</si>
  <si>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</si>
  <si>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</si>
  <si>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</si>
  <si>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</si>
  <si>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</si>
  <si>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</si>
  <si>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</si>
  <si>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</si>
  <si>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</si>
  <si>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</si>
  <si>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</si>
  <si>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</si>
  <si>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</si>
  <si>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</si>
  <si>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</si>
  <si>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</si>
  <si>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</si>
  <si>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</si>
  <si>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</si>
  <si>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</si>
  <si>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</si>
  <si>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</si>
  <si>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</si>
  <si>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</si>
  <si>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</si>
  <si>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</si>
  <si>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</si>
  <si>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</si>
  <si>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</si>
  <si>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</si>
  <si>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</si>
  <si>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</si>
  <si>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</si>
  <si>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</si>
  <si>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</si>
  <si>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</si>
  <si>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</si>
  <si>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</si>
  <si>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</si>
  <si>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</si>
  <si>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</si>
  <si>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</si>
  <si>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</si>
  <si>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</si>
  <si>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</si>
  <si>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</si>
  <si>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北竜町</t>
  </si>
  <si>
    <t>法適用</t>
  </si>
  <si>
    <t>水道事業</t>
  </si>
  <si>
    <t>簡易水道事業</t>
  </si>
  <si>
    <t>C4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</si>
  <si>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</si>
  <si>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</si>
  <si>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</si>
  <si>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</si>
  <si>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</si>
  <si>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</si>
  <si>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</si>
  <si>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営状況は赤字状況が続いており、累積欠損金が他の類似団体と比べても多く、厳しい状況が続いています。しばらくの間施設の更新は行っておらず、修繕等で運営してきましたが、H28年度より生活基盤近代化事業により管路施設及び電気計装設備の更新工事を実施しております。これにより今後企業債償還金の増加となる見込みです。
　料金回収率は他の類似団体と比べて高くなっていますが、100%を下回っているため料金だけでは収入不足となっています。給水原価は他の類似団体よりも低くなっていますが、人口の減少や節水機器の影響に伴う収入の減、受水費や漏水修理等の維持管理費の増加が見込まれます。
　有収率については継続的に漏水調査を実施しておりますが、70%程度と他の類似団体よりも低い状況であります。</t>
    <rPh sb="1" eb="3">
      <t>ケイエイ</t>
    </rPh>
    <rPh sb="3" eb="5">
      <t>ジョウキョウ</t>
    </rPh>
    <rPh sb="6" eb="8">
      <t>アカジ</t>
    </rPh>
    <rPh sb="8" eb="10">
      <t>ジョウキョウ</t>
    </rPh>
    <rPh sb="11" eb="12">
      <t>ツヅ</t>
    </rPh>
    <rPh sb="17" eb="19">
      <t>ルイセキ</t>
    </rPh>
    <rPh sb="19" eb="22">
      <t>ケッソンキン</t>
    </rPh>
    <rPh sb="23" eb="24">
      <t>タ</t>
    </rPh>
    <rPh sb="25" eb="27">
      <t>ルイジ</t>
    </rPh>
    <rPh sb="201" eb="203">
      <t>シュウニュウ</t>
    </rPh>
    <rPh sb="218" eb="219">
      <t>タ</t>
    </rPh>
    <rPh sb="220" eb="222">
      <t>ルイジ</t>
    </rPh>
    <rPh sb="222" eb="224">
      <t>ダンタイ</t>
    </rPh>
    <rPh sb="227" eb="228">
      <t>ヒク</t>
    </rPh>
    <rPh sb="237" eb="239">
      <t>ジンコウ</t>
    </rPh>
    <rPh sb="240" eb="242">
      <t>ゲンショウ</t>
    </rPh>
    <rPh sb="243" eb="245">
      <t>セッスイ</t>
    </rPh>
    <rPh sb="245" eb="247">
      <t>キキ</t>
    </rPh>
    <rPh sb="248" eb="250">
      <t>エイキョウ</t>
    </rPh>
    <rPh sb="251" eb="252">
      <t>トモナ</t>
    </rPh>
    <rPh sb="253" eb="255">
      <t>シュウニュウ</t>
    </rPh>
    <rPh sb="256" eb="257">
      <t>ゲン</t>
    </rPh>
    <rPh sb="258" eb="260">
      <t>ジュスイ</t>
    </rPh>
    <rPh sb="260" eb="261">
      <t>ヒ</t>
    </rPh>
    <rPh sb="262" eb="264">
      <t>ロウスイ</t>
    </rPh>
    <rPh sb="264" eb="266">
      <t>シュウリ</t>
    </rPh>
    <rPh sb="266" eb="267">
      <t>トウ</t>
    </rPh>
    <rPh sb="268" eb="270">
      <t>イジ</t>
    </rPh>
    <rPh sb="270" eb="273">
      <t>カンリヒ</t>
    </rPh>
    <rPh sb="274" eb="276">
      <t>ゾウカ</t>
    </rPh>
    <rPh sb="277" eb="279">
      <t>ミコ</t>
    </rPh>
    <rPh sb="286" eb="289">
      <t>ユウシュウリツ</t>
    </rPh>
    <rPh sb="294" eb="297">
      <t>ケイゾクテキ</t>
    </rPh>
    <rPh sb="298" eb="300">
      <t>ロウスイ</t>
    </rPh>
    <rPh sb="300" eb="302">
      <t>チョウサ</t>
    </rPh>
    <rPh sb="303" eb="305">
      <t>ジッシ</t>
    </rPh>
    <rPh sb="316" eb="318">
      <t>テイド</t>
    </rPh>
    <rPh sb="319" eb="320">
      <t>ホカ</t>
    </rPh>
    <rPh sb="321" eb="323">
      <t>ルイジ</t>
    </rPh>
    <rPh sb="323" eb="325">
      <t>ダンタイ</t>
    </rPh>
    <rPh sb="328" eb="329">
      <t>ヒク</t>
    </rPh>
    <rPh sb="330" eb="332">
      <t>ジョウキョウ</t>
    </rPh>
    <phoneticPr fontId="4"/>
  </si>
  <si>
    <t>　水道事業は､重要なライフラインであり、住民生活に欠かすことのできないサービスです。
　水道水の安定供給を図るうえで、継続的な施設の更新事業が必要ですが、人口減少に伴う料金収入の減少等による経営環境の悪化が予想されることから、中長期的な視点に立った更新整備計画の立案が必要となります。
　今後の更新計画・財政計画については収入減が見込まれる場合には料金改定等を検討し、経営の健全化の維持へ向けて計画的に事業を進めていくことを目指します。</t>
    <rPh sb="1" eb="3">
      <t>スイドウ</t>
    </rPh>
    <rPh sb="3" eb="5">
      <t>ジギョウ</t>
    </rPh>
    <rPh sb="7" eb="9">
      <t>ジュウヨウ</t>
    </rPh>
    <rPh sb="20" eb="22">
      <t>ジュウミン</t>
    </rPh>
    <rPh sb="22" eb="24">
      <t>セイカツ</t>
    </rPh>
    <rPh sb="25" eb="26">
      <t>カ</t>
    </rPh>
    <rPh sb="44" eb="47">
      <t>スイドウスイ</t>
    </rPh>
    <rPh sb="48" eb="50">
      <t>アンテイ</t>
    </rPh>
    <rPh sb="50" eb="52">
      <t>キョウキュウ</t>
    </rPh>
    <rPh sb="53" eb="54">
      <t>ハカ</t>
    </rPh>
    <rPh sb="59" eb="62">
      <t>ケイゾクテキ</t>
    </rPh>
    <rPh sb="63" eb="65">
      <t>シセツ</t>
    </rPh>
    <rPh sb="66" eb="68">
      <t>コウシン</t>
    </rPh>
    <rPh sb="68" eb="70">
      <t>ジギョウ</t>
    </rPh>
    <rPh sb="71" eb="73">
      <t>ヒツヨウ</t>
    </rPh>
    <rPh sb="77" eb="79">
      <t>ジンコウ</t>
    </rPh>
    <rPh sb="79" eb="81">
      <t>ゲンショウ</t>
    </rPh>
    <rPh sb="82" eb="83">
      <t>トモナ</t>
    </rPh>
    <rPh sb="84" eb="86">
      <t>リョウキン</t>
    </rPh>
    <rPh sb="86" eb="88">
      <t>シュウニュウ</t>
    </rPh>
    <rPh sb="89" eb="91">
      <t>ゲンショウ</t>
    </rPh>
    <rPh sb="91" eb="92">
      <t>トウ</t>
    </rPh>
    <rPh sb="95" eb="97">
      <t>ケイエイ</t>
    </rPh>
    <rPh sb="97" eb="99">
      <t>カンキョウ</t>
    </rPh>
    <rPh sb="100" eb="102">
      <t>アッカ</t>
    </rPh>
    <rPh sb="103" eb="105">
      <t>ヨソウ</t>
    </rPh>
    <rPh sb="113" eb="117">
      <t>チュウチョウキテキ</t>
    </rPh>
    <rPh sb="118" eb="120">
      <t>シテン</t>
    </rPh>
    <rPh sb="121" eb="122">
      <t>タ</t>
    </rPh>
    <rPh sb="124" eb="126">
      <t>コウシン</t>
    </rPh>
    <rPh sb="126" eb="128">
      <t>セイビ</t>
    </rPh>
    <rPh sb="128" eb="130">
      <t>ケイカク</t>
    </rPh>
    <rPh sb="131" eb="133">
      <t>リツアン</t>
    </rPh>
    <rPh sb="134" eb="136">
      <t>ヒツヨウ</t>
    </rPh>
    <rPh sb="144" eb="146">
      <t>コンゴ</t>
    </rPh>
    <rPh sb="147" eb="149">
      <t>コウシン</t>
    </rPh>
    <rPh sb="149" eb="151">
      <t>ケイカク</t>
    </rPh>
    <rPh sb="152" eb="154">
      <t>ザイセイ</t>
    </rPh>
    <rPh sb="154" eb="156">
      <t>ケイカク</t>
    </rPh>
    <rPh sb="165" eb="167">
      <t>ミコ</t>
    </rPh>
    <rPh sb="170" eb="172">
      <t>バアイ</t>
    </rPh>
    <rPh sb="174" eb="176">
      <t>リョウキン</t>
    </rPh>
    <rPh sb="176" eb="178">
      <t>カイテイ</t>
    </rPh>
    <rPh sb="178" eb="179">
      <t>トウ</t>
    </rPh>
    <rPh sb="180" eb="182">
      <t>ケントウ</t>
    </rPh>
    <rPh sb="184" eb="186">
      <t>ケイエイ</t>
    </rPh>
    <rPh sb="187" eb="190">
      <t>ケンゼンカ</t>
    </rPh>
    <rPh sb="191" eb="193">
      <t>イジ</t>
    </rPh>
    <rPh sb="194" eb="195">
      <t>ム</t>
    </rPh>
    <rPh sb="197" eb="200">
      <t>ケイカクテキ</t>
    </rPh>
    <rPh sb="201" eb="203">
      <t>ジギョウ</t>
    </rPh>
    <rPh sb="204" eb="205">
      <t>スス</t>
    </rPh>
    <rPh sb="212" eb="214">
      <t>メザ</t>
    </rPh>
    <phoneticPr fontId="4"/>
  </si>
  <si>
    <t>　S55年度より管路施設の工事を開始し、H10～H12年に機器の更新及び和地区の一部の管路施設を更新しているが、その後は修繕で対応している。しかし30年以上経過している管路もあり、漏水が増えている状況であります。
　H28年度からは生活基盤近代化事業により一部補助金を財源として配水管路及び電気計装設備の更新工事を実施しています。</t>
    <rPh sb="4" eb="6">
      <t>ネンド</t>
    </rPh>
    <rPh sb="8" eb="10">
      <t>カンロ</t>
    </rPh>
    <rPh sb="10" eb="12">
      <t>シセツ</t>
    </rPh>
    <rPh sb="13" eb="15">
      <t>コウジ</t>
    </rPh>
    <rPh sb="16" eb="18">
      <t>カイシ</t>
    </rPh>
    <rPh sb="27" eb="28">
      <t>ネン</t>
    </rPh>
    <rPh sb="29" eb="31">
      <t>キキ</t>
    </rPh>
    <rPh sb="32" eb="34">
      <t>コウシン</t>
    </rPh>
    <rPh sb="34" eb="35">
      <t>オヨ</t>
    </rPh>
    <rPh sb="36" eb="37">
      <t>ワ</t>
    </rPh>
    <rPh sb="37" eb="39">
      <t>チク</t>
    </rPh>
    <rPh sb="40" eb="42">
      <t>イチブ</t>
    </rPh>
    <rPh sb="43" eb="45">
      <t>カンロ</t>
    </rPh>
    <rPh sb="45" eb="47">
      <t>シセツ</t>
    </rPh>
    <rPh sb="48" eb="50">
      <t>コウシン</t>
    </rPh>
    <rPh sb="58" eb="59">
      <t>ゴ</t>
    </rPh>
    <rPh sb="60" eb="62">
      <t>シュウゼン</t>
    </rPh>
    <rPh sb="63" eb="65">
      <t>タイオウ</t>
    </rPh>
    <rPh sb="75" eb="78">
      <t>ネンイジョウ</t>
    </rPh>
    <rPh sb="78" eb="80">
      <t>ケイカ</t>
    </rPh>
    <rPh sb="84" eb="86">
      <t>カンロ</t>
    </rPh>
    <rPh sb="90" eb="92">
      <t>ロウスイ</t>
    </rPh>
    <rPh sb="93" eb="94">
      <t>フ</t>
    </rPh>
    <rPh sb="98" eb="100">
      <t>ジョウキョウ</t>
    </rPh>
    <rPh sb="111" eb="113">
      <t>ネンド</t>
    </rPh>
    <rPh sb="116" eb="118">
      <t>セイカツ</t>
    </rPh>
    <rPh sb="118" eb="120">
      <t>キバン</t>
    </rPh>
    <rPh sb="120" eb="123">
      <t>キンダイカ</t>
    </rPh>
    <rPh sb="123" eb="125">
      <t>ジギョウ</t>
    </rPh>
    <rPh sb="128" eb="130">
      <t>イチブ</t>
    </rPh>
    <rPh sb="130" eb="133">
      <t>ホジョキン</t>
    </rPh>
    <rPh sb="134" eb="136">
      <t>ザイゲン</t>
    </rPh>
    <rPh sb="139" eb="142">
      <t>ハイスイカン</t>
    </rPh>
    <rPh sb="142" eb="143">
      <t>ロ</t>
    </rPh>
    <rPh sb="143" eb="144">
      <t>オヨ</t>
    </rPh>
    <rPh sb="145" eb="147">
      <t>デンキ</t>
    </rPh>
    <rPh sb="147" eb="149">
      <t>ケイソウ</t>
    </rPh>
    <rPh sb="149" eb="151">
      <t>セツビ</t>
    </rPh>
    <rPh sb="152" eb="154">
      <t>コウシン</t>
    </rPh>
    <rPh sb="154" eb="156">
      <t>コウジ</t>
    </rPh>
    <rPh sb="157" eb="1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</si>
</sst>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1.63</c:v>
                </c:pt>
              </c:numCache>
            </c:numRef>
          </c:val>
          <c:extLst>
            <c:ext xmlns:c16="http://schemas.microsoft.com/office/drawing/2014/chart" uri="{C3380CC4-5D6E-409C-BE32-E72D297353CC}">
              <c16:uniqueId val="{00000000-80B3-4CB8-B382-FD38E50F68CE}"/>
            </c:ext>
          </c:extLst>
        </c:ser>
        <c:dLbls>
          <c:showLegendKey val="0"/>
          <c:showVal val="0"/>
          <c:showCatName val="0"/>
          <c:showSerName val="0"/>
          <c:showPercent val="0"/>
          <c:showBubbleSize val="0"/>
        </c:dLbls>
        <c:gapWidth val="150"/>
        <c:axId val="87618688"/>
        <c:axId val="876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1.24</c:v>
                </c:pt>
                <c:pt idx="1">
                  <c:v>1.62</c:v>
                </c:pt>
                <c:pt idx="2">
                  <c:v>1.27</c:v>
                </c:pt>
                <c:pt idx="3">
                  <c:v>2.2200000000000002</c:v>
                </c:pt>
                <c:pt idx="4">
                  <c:v>1.77</c:v>
                </c:pt>
              </c:numCache>
            </c:numRef>
          </c:val>
          <c:smooth val="0"/>
          <c:extLst>
            <c:ext xmlns:c16="http://schemas.microsoft.com/office/drawing/2014/chart" uri="{C3380CC4-5D6E-409C-BE32-E72D297353CC}">
              <c16:uniqueId val="{00000001-80B3-4CB8-B382-FD38E50F68CE}"/>
            </c:ext>
          </c:extLst>
        </c:ser>
        <c:dLbls>
          <c:showLegendKey val="0"/>
          <c:showVal val="0"/>
          <c:showCatName val="0"/>
          <c:showSerName val="0"/>
          <c:showPercent val="0"/>
          <c:showBubbleSize val="0"/>
        </c:dLbls>
        <c:marker val="1"/>
        <c:smooth val="0"/>
        <c:axId val="87618688"/>
        <c:axId val="87620608"/>
      </c:lineChart>
      <c:dateAx>
        <c:axId val="87618688"/>
        <c:scaling>
          <c:orientation val="minMax"/>
        </c:scaling>
        <c:delete val="1"/>
        <c:axPos val="b"/>
        <c:numFmt formatCode="ge" sourceLinked="1"/>
        <c:majorTickMark val="none"/>
        <c:minorTickMark val="none"/>
        <c:tickLblPos val="none"/>
        <c:crossAx val="87620608"/>
        <c:crosses val="autoZero"/>
        <c:auto val="1"/>
        <c:lblOffset val="100"/>
        <c:baseTimeUnit val="years"/>
      </c:dateAx>
      <c:valAx>
        <c:axId val="876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49.63</c:v>
                </c:pt>
                <c:pt idx="1">
                  <c:v>52.07</c:v>
                </c:pt>
                <c:pt idx="2">
                  <c:v>50.59</c:v>
                </c:pt>
                <c:pt idx="3">
                  <c:v>52.47</c:v>
                </c:pt>
                <c:pt idx="4">
                  <c:v>49.74</c:v>
                </c:pt>
              </c:numCache>
            </c:numRef>
          </c:val>
          <c:extLst>
            <c:ext xmlns:c16="http://schemas.microsoft.com/office/drawing/2014/chart" uri="{C3380CC4-5D6E-409C-BE32-E72D297353CC}">
              <c16:uniqueId val="{00000000-7031-4585-A6C9-F3B6B9CE1C58}"/>
            </c:ext>
          </c:extLst>
        </c:ser>
        <c:dLbls>
          <c:showLegendKey val="0"/>
          <c:showVal val="0"/>
          <c:showCatName val="0"/>
          <c:showSerName val="0"/>
          <c:showPercent val="0"/>
          <c:showBubbleSize val="0"/>
        </c:dLbls>
        <c:gapWidth val="150"/>
        <c:axId val="90330624"/>
        <c:axId val="903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50.96</c:v>
                </c:pt>
                <c:pt idx="1">
                  <c:v>56.75</c:v>
                </c:pt>
                <c:pt idx="2">
                  <c:v>47.92</c:v>
                </c:pt>
                <c:pt idx="3">
                  <c:v>49.29</c:v>
                </c:pt>
                <c:pt idx="4">
                  <c:v>44.35</c:v>
                </c:pt>
              </c:numCache>
            </c:numRef>
          </c:val>
          <c:smooth val="0"/>
          <c:extLst>
            <c:ext xmlns:c16="http://schemas.microsoft.com/office/drawing/2014/chart" uri="{C3380CC4-5D6E-409C-BE32-E72D297353CC}">
              <c16:uniqueId val="{00000001-7031-4585-A6C9-F3B6B9CE1C58}"/>
            </c:ext>
          </c:extLst>
        </c:ser>
        <c:dLbls>
          <c:showLegendKey val="0"/>
          <c:showVal val="0"/>
          <c:showCatName val="0"/>
          <c:showSerName val="0"/>
          <c:showPercent val="0"/>
          <c:showBubbleSize val="0"/>
        </c:dLbls>
        <c:marker val="1"/>
        <c:smooth val="0"/>
        <c:axId val="90330624"/>
        <c:axId val="90332544"/>
      </c:lineChart>
      <c:dateAx>
        <c:axId val="90330624"/>
        <c:scaling>
          <c:orientation val="minMax"/>
        </c:scaling>
        <c:delete val="1"/>
        <c:axPos val="b"/>
        <c:numFmt formatCode="ge" sourceLinked="1"/>
        <c:majorTickMark val="none"/>
        <c:minorTickMark val="none"/>
        <c:tickLblPos val="none"/>
        <c:crossAx val="90332544"/>
        <c:crosses val="autoZero"/>
        <c:auto val="1"/>
        <c:lblOffset val="100"/>
        <c:baseTimeUnit val="years"/>
      </c:dateAx>
      <c:valAx>
        <c:axId val="90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74.709999999999994</c:v>
                </c:pt>
                <c:pt idx="1">
                  <c:v>70.680000000000007</c:v>
                </c:pt>
                <c:pt idx="2">
                  <c:v>71.12</c:v>
                </c:pt>
                <c:pt idx="3">
                  <c:v>67.87</c:v>
                </c:pt>
                <c:pt idx="4">
                  <c:v>71.17</c:v>
                </c:pt>
              </c:numCache>
            </c:numRef>
          </c:val>
          <c:extLst>
            <c:ext xmlns:c16="http://schemas.microsoft.com/office/drawing/2014/chart" uri="{C3380CC4-5D6E-409C-BE32-E72D297353CC}">
              <c16:uniqueId val="{00000000-D409-4881-B0DE-DD6A9C490245}"/>
            </c:ext>
          </c:extLst>
        </c:ser>
        <c:dLbls>
          <c:showLegendKey val="0"/>
          <c:showVal val="0"/>
          <c:showCatName val="0"/>
          <c:showSerName val="0"/>
          <c:showPercent val="0"/>
          <c:showBubbleSize val="0"/>
        </c:dLbls>
        <c:gapWidth val="150"/>
        <c:axId val="90379392"/>
        <c:axId val="90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84.13</c:v>
                </c:pt>
                <c:pt idx="1">
                  <c:v>77.34</c:v>
                </c:pt>
                <c:pt idx="2">
                  <c:v>73.08</c:v>
                </c:pt>
                <c:pt idx="3">
                  <c:v>69.94</c:v>
                </c:pt>
                <c:pt idx="4">
                  <c:v>77.3</c:v>
                </c:pt>
              </c:numCache>
            </c:numRef>
          </c:val>
          <c:smooth val="0"/>
          <c:extLst>
            <c:ext xmlns:c16="http://schemas.microsoft.com/office/drawing/2014/chart" uri="{C3380CC4-5D6E-409C-BE32-E72D297353CC}">
              <c16:uniqueId val="{00000001-D409-4881-B0DE-DD6A9C490245}"/>
            </c:ext>
          </c:extLst>
        </c:ser>
        <c:dLbls>
          <c:showLegendKey val="0"/>
          <c:showVal val="0"/>
          <c:showCatName val="0"/>
          <c:showSerName val="0"/>
          <c:showPercent val="0"/>
          <c:showBubbleSize val="0"/>
        </c:dLbls>
        <c:marker val="1"/>
        <c:smooth val="0"/>
        <c:axId val="90379392"/>
        <c:axId val="90381312"/>
      </c:lineChart>
      <c:dateAx>
        <c:axId val="90379392"/>
        <c:scaling>
          <c:orientation val="minMax"/>
        </c:scaling>
        <c:delete val="1"/>
        <c:axPos val="b"/>
        <c:numFmt formatCode="ge" sourceLinked="1"/>
        <c:majorTickMark val="none"/>
        <c:minorTickMark val="none"/>
        <c:tickLblPos val="none"/>
        <c:crossAx val="90381312"/>
        <c:crosses val="autoZero"/>
        <c:auto val="1"/>
        <c:lblOffset val="100"/>
        <c:baseTimeUnit val="years"/>
      </c:dateAx>
      <c:valAx>
        <c:axId val="90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102.48</c:v>
                </c:pt>
                <c:pt idx="1">
                  <c:v>90.36</c:v>
                </c:pt>
                <c:pt idx="2">
                  <c:v>87.37</c:v>
                </c:pt>
                <c:pt idx="3">
                  <c:v>82.4</c:v>
                </c:pt>
                <c:pt idx="4">
                  <c:v>88.84</c:v>
                </c:pt>
              </c:numCache>
            </c:numRef>
          </c:val>
          <c:extLst>
            <c:ext xmlns:c16="http://schemas.microsoft.com/office/drawing/2014/chart" uri="{C3380CC4-5D6E-409C-BE32-E72D297353CC}">
              <c16:uniqueId val="{00000000-D8EE-4A04-92A7-5C33C0492DD5}"/>
            </c:ext>
          </c:extLst>
        </c:ser>
        <c:dLbls>
          <c:showLegendKey val="0"/>
          <c:showVal val="0"/>
          <c:showCatName val="0"/>
          <c:showSerName val="0"/>
          <c:showPercent val="0"/>
          <c:showBubbleSize val="0"/>
        </c:dLbls>
        <c:gapWidth val="150"/>
        <c:axId val="87917312"/>
        <c:axId val="879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97.78</c:v>
                </c:pt>
                <c:pt idx="2">
                  <c:v>102.93</c:v>
                </c:pt>
                <c:pt idx="3">
                  <c:v>93.17</c:v>
                </c:pt>
                <c:pt idx="4">
                  <c:v>99.38</c:v>
                </c:pt>
              </c:numCache>
            </c:numRef>
          </c:val>
          <c:smooth val="0"/>
          <c:extLst>
            <c:ext xmlns:c16="http://schemas.microsoft.com/office/drawing/2014/chart" uri="{C3380CC4-5D6E-409C-BE32-E72D297353CC}">
              <c16:uniqueId val="{00000001-D8EE-4A04-92A7-5C33C0492DD5}"/>
            </c:ext>
          </c:extLst>
        </c:ser>
        <c:dLbls>
          <c:showLegendKey val="0"/>
          <c:showVal val="0"/>
          <c:showCatName val="0"/>
          <c:showSerName val="0"/>
          <c:showPercent val="0"/>
          <c:showBubbleSize val="0"/>
        </c:dLbls>
        <c:marker val="1"/>
        <c:smooth val="0"/>
        <c:axId val="87917312"/>
        <c:axId val="87919232"/>
      </c:lineChart>
      <c:dateAx>
        <c:axId val="87917312"/>
        <c:scaling>
          <c:orientation val="minMax"/>
        </c:scaling>
        <c:delete val="1"/>
        <c:axPos val="b"/>
        <c:numFmt formatCode="ge" sourceLinked="1"/>
        <c:majorTickMark val="none"/>
        <c:minorTickMark val="none"/>
        <c:tickLblPos val="none"/>
        <c:crossAx val="87919232"/>
        <c:crosses val="autoZero"/>
        <c:auto val="1"/>
        <c:lblOffset val="100"/>
        <c:baseTimeUnit val="years"/>
      </c:dateAx>
      <c:valAx>
        <c:axId val="8791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48.72</c:v>
                </c:pt>
                <c:pt idx="1">
                  <c:v>50.78</c:v>
                </c:pt>
                <c:pt idx="2">
                  <c:v>60.27</c:v>
                </c:pt>
                <c:pt idx="3">
                  <c:v>63.16</c:v>
                </c:pt>
                <c:pt idx="4">
                  <c:v>60.84</c:v>
                </c:pt>
              </c:numCache>
            </c:numRef>
          </c:val>
          <c:extLst>
            <c:ext xmlns:c16="http://schemas.microsoft.com/office/drawing/2014/chart" uri="{C3380CC4-5D6E-409C-BE32-E72D297353CC}">
              <c16:uniqueId val="{00000000-C270-4967-B08A-065A26FC4FEE}"/>
            </c:ext>
          </c:extLst>
        </c:ser>
        <c:dLbls>
          <c:showLegendKey val="0"/>
          <c:showVal val="0"/>
          <c:showCatName val="0"/>
          <c:showSerName val="0"/>
          <c:showPercent val="0"/>
          <c:showBubbleSize val="0"/>
        </c:dLbls>
        <c:gapWidth val="150"/>
        <c:axId val="88093056"/>
        <c:axId val="880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33.840000000000003</c:v>
                </c:pt>
                <c:pt idx="1">
                  <c:v>14.94</c:v>
                </c:pt>
                <c:pt idx="2">
                  <c:v>36.93</c:v>
                </c:pt>
                <c:pt idx="3">
                  <c:v>37.770000000000003</c:v>
                </c:pt>
                <c:pt idx="4">
                  <c:v>44.9</c:v>
                </c:pt>
              </c:numCache>
            </c:numRef>
          </c:val>
          <c:smooth val="0"/>
          <c:extLst>
            <c:ext xmlns:c16="http://schemas.microsoft.com/office/drawing/2014/chart" uri="{C3380CC4-5D6E-409C-BE32-E72D297353CC}">
              <c16:uniqueId val="{00000001-C270-4967-B08A-065A26FC4FEE}"/>
            </c:ext>
          </c:extLst>
        </c:ser>
        <c:dLbls>
          <c:showLegendKey val="0"/>
          <c:showVal val="0"/>
          <c:showCatName val="0"/>
          <c:showSerName val="0"/>
          <c:showPercent val="0"/>
          <c:showBubbleSize val="0"/>
        </c:dLbls>
        <c:marker val="1"/>
        <c:smooth val="0"/>
        <c:axId val="88093056"/>
        <c:axId val="88094976"/>
      </c:lineChart>
      <c:dateAx>
        <c:axId val="88093056"/>
        <c:scaling>
          <c:orientation val="minMax"/>
        </c:scaling>
        <c:delete val="1"/>
        <c:axPos val="b"/>
        <c:numFmt formatCode="ge" sourceLinked="1"/>
        <c:majorTickMark val="none"/>
        <c:minorTickMark val="none"/>
        <c:tickLblPos val="none"/>
        <c:crossAx val="88094976"/>
        <c:crosses val="autoZero"/>
        <c:auto val="1"/>
        <c:lblOffset val="100"/>
        <c:baseTimeUnit val="years"/>
      </c:dateAx>
      <c:valAx>
        <c:axId val="880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02-4939-B8B7-0043655E6BE7}"/>
            </c:ext>
          </c:extLst>
        </c:ser>
        <c:dLbls>
          <c:showLegendKey val="0"/>
          <c:showVal val="0"/>
          <c:showCatName val="0"/>
          <c:showSerName val="0"/>
          <c:showPercent val="0"/>
          <c:showBubbleSize val="0"/>
        </c:dLbls>
        <c:gapWidth val="150"/>
        <c:axId val="88129536"/>
        <c:axId val="881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8.31</c:v>
                </c:pt>
                <c:pt idx="1">
                  <c:v>4.58</c:v>
                </c:pt>
                <c:pt idx="2">
                  <c:v>4.1900000000000004</c:v>
                </c:pt>
                <c:pt idx="3">
                  <c:v>4.91</c:v>
                </c:pt>
                <c:pt idx="4">
                  <c:v>8.3699999999999992</c:v>
                </c:pt>
              </c:numCache>
            </c:numRef>
          </c:val>
          <c:smooth val="0"/>
          <c:extLst>
            <c:ext xmlns:c16="http://schemas.microsoft.com/office/drawing/2014/chart" uri="{C3380CC4-5D6E-409C-BE32-E72D297353CC}">
              <c16:uniqueId val="{00000001-1502-4939-B8B7-0043655E6BE7}"/>
            </c:ext>
          </c:extLst>
        </c:ser>
        <c:dLbls>
          <c:showLegendKey val="0"/>
          <c:showVal val="0"/>
          <c:showCatName val="0"/>
          <c:showSerName val="0"/>
          <c:showPercent val="0"/>
          <c:showBubbleSize val="0"/>
        </c:dLbls>
        <c:marker val="1"/>
        <c:smooth val="0"/>
        <c:axId val="88129536"/>
        <c:axId val="88131456"/>
      </c:lineChart>
      <c:dateAx>
        <c:axId val="88129536"/>
        <c:scaling>
          <c:orientation val="minMax"/>
        </c:scaling>
        <c:delete val="1"/>
        <c:axPos val="b"/>
        <c:numFmt formatCode="ge" sourceLinked="1"/>
        <c:majorTickMark val="none"/>
        <c:minorTickMark val="none"/>
        <c:tickLblPos val="none"/>
        <c:crossAx val="88131456"/>
        <c:crosses val="autoZero"/>
        <c:auto val="1"/>
        <c:lblOffset val="100"/>
        <c:baseTimeUnit val="years"/>
      </c:dateAx>
      <c:valAx>
        <c:axId val="88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456.07</c:v>
                </c:pt>
                <c:pt idx="1">
                  <c:v>471.24</c:v>
                </c:pt>
                <c:pt idx="2">
                  <c:v>508.72</c:v>
                </c:pt>
                <c:pt idx="3">
                  <c:v>533.32000000000005</c:v>
                </c:pt>
                <c:pt idx="4">
                  <c:v>548.08000000000004</c:v>
                </c:pt>
              </c:numCache>
            </c:numRef>
          </c:val>
          <c:extLst>
            <c:ext xmlns:c16="http://schemas.microsoft.com/office/drawing/2014/chart" uri="{C3380CC4-5D6E-409C-BE32-E72D297353CC}">
              <c16:uniqueId val="{00000000-5FA6-438B-A318-6F8E903574A7}"/>
            </c:ext>
          </c:extLst>
        </c:ser>
        <c:dLbls>
          <c:showLegendKey val="0"/>
          <c:showVal val="0"/>
          <c:showCatName val="0"/>
          <c:showSerName val="0"/>
          <c:showPercent val="0"/>
          <c:showBubbleSize val="0"/>
        </c:dLbls>
        <c:gapWidth val="150"/>
        <c:axId val="90091520"/>
        <c:axId val="900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34.049999999999997</c:v>
                </c:pt>
                <c:pt idx="1">
                  <c:v>190.42</c:v>
                </c:pt>
                <c:pt idx="2">
                  <c:v>230.37</c:v>
                </c:pt>
                <c:pt idx="3">
                  <c:v>258.72000000000003</c:v>
                </c:pt>
                <c:pt idx="4">
                  <c:v>293</c:v>
                </c:pt>
              </c:numCache>
            </c:numRef>
          </c:val>
          <c:smooth val="0"/>
          <c:extLst>
            <c:ext xmlns:c16="http://schemas.microsoft.com/office/drawing/2014/chart" uri="{C3380CC4-5D6E-409C-BE32-E72D297353CC}">
              <c16:uniqueId val="{00000001-5FA6-438B-A318-6F8E903574A7}"/>
            </c:ext>
          </c:extLst>
        </c:ser>
        <c:dLbls>
          <c:showLegendKey val="0"/>
          <c:showVal val="0"/>
          <c:showCatName val="0"/>
          <c:showSerName val="0"/>
          <c:showPercent val="0"/>
          <c:showBubbleSize val="0"/>
        </c:dLbls>
        <c:marker val="1"/>
        <c:smooth val="0"/>
        <c:axId val="90091520"/>
        <c:axId val="90093440"/>
      </c:lineChart>
      <c:dateAx>
        <c:axId val="90091520"/>
        <c:scaling>
          <c:orientation val="minMax"/>
        </c:scaling>
        <c:delete val="1"/>
        <c:axPos val="b"/>
        <c:numFmt formatCode="ge" sourceLinked="1"/>
        <c:majorTickMark val="none"/>
        <c:minorTickMark val="none"/>
        <c:tickLblPos val="none"/>
        <c:crossAx val="90093440"/>
        <c:crosses val="autoZero"/>
        <c:auto val="1"/>
        <c:lblOffset val="100"/>
        <c:baseTimeUnit val="years"/>
      </c:dateAx>
      <c:valAx>
        <c:axId val="9009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1542.89</c:v>
                </c:pt>
                <c:pt idx="1">
                  <c:v>1896.24</c:v>
                </c:pt>
                <c:pt idx="2">
                  <c:v>1599.51</c:v>
                </c:pt>
                <c:pt idx="3">
                  <c:v>2021.61</c:v>
                </c:pt>
                <c:pt idx="4">
                  <c:v>2518.71</c:v>
                </c:pt>
              </c:numCache>
            </c:numRef>
          </c:val>
          <c:extLst>
            <c:ext xmlns:c16="http://schemas.microsoft.com/office/drawing/2014/chart" uri="{C3380CC4-5D6E-409C-BE32-E72D297353CC}">
              <c16:uniqueId val="{00000000-9193-4178-BE63-8B1417093115}"/>
            </c:ext>
          </c:extLst>
        </c:ser>
        <c:dLbls>
          <c:showLegendKey val="0"/>
          <c:showVal val="0"/>
          <c:showCatName val="0"/>
          <c:showSerName val="0"/>
          <c:showPercent val="0"/>
          <c:showBubbleSize val="0"/>
        </c:dLbls>
        <c:gapWidth val="150"/>
        <c:axId val="90115456"/>
        <c:axId val="901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1025.1400000000001</c:v>
                </c:pt>
                <c:pt idx="1">
                  <c:v>292.61</c:v>
                </c:pt>
                <c:pt idx="2">
                  <c:v>274.45999999999998</c:v>
                </c:pt>
                <c:pt idx="3">
                  <c:v>245.02</c:v>
                </c:pt>
                <c:pt idx="4">
                  <c:v>645.25</c:v>
                </c:pt>
              </c:numCache>
            </c:numRef>
          </c:val>
          <c:smooth val="0"/>
          <c:extLst>
            <c:ext xmlns:c16="http://schemas.microsoft.com/office/drawing/2014/chart" uri="{C3380CC4-5D6E-409C-BE32-E72D297353CC}">
              <c16:uniqueId val="{00000001-9193-4178-BE63-8B1417093115}"/>
            </c:ext>
          </c:extLst>
        </c:ser>
        <c:dLbls>
          <c:showLegendKey val="0"/>
          <c:showVal val="0"/>
          <c:showCatName val="0"/>
          <c:showSerName val="0"/>
          <c:showPercent val="0"/>
          <c:showBubbleSize val="0"/>
        </c:dLbls>
        <c:marker val="1"/>
        <c:smooth val="0"/>
        <c:axId val="90115456"/>
        <c:axId val="90138112"/>
      </c:lineChart>
      <c:dateAx>
        <c:axId val="90115456"/>
        <c:scaling>
          <c:orientation val="minMax"/>
        </c:scaling>
        <c:delete val="1"/>
        <c:axPos val="b"/>
        <c:numFmt formatCode="ge" sourceLinked="1"/>
        <c:majorTickMark val="none"/>
        <c:minorTickMark val="none"/>
        <c:tickLblPos val="none"/>
        <c:crossAx val="90138112"/>
        <c:crosses val="autoZero"/>
        <c:auto val="1"/>
        <c:lblOffset val="100"/>
        <c:baseTimeUnit val="years"/>
      </c:dateAx>
      <c:valAx>
        <c:axId val="9013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200.15</c:v>
                </c:pt>
                <c:pt idx="1">
                  <c:v>187.26</c:v>
                </c:pt>
                <c:pt idx="2">
                  <c:v>183.01</c:v>
                </c:pt>
                <c:pt idx="3">
                  <c:v>170.23</c:v>
                </c:pt>
                <c:pt idx="4">
                  <c:v>239.66</c:v>
                </c:pt>
              </c:numCache>
            </c:numRef>
          </c:val>
          <c:extLst>
            <c:ext xmlns:c16="http://schemas.microsoft.com/office/drawing/2014/chart" uri="{C3380CC4-5D6E-409C-BE32-E72D297353CC}">
              <c16:uniqueId val="{00000000-E3E0-4FF1-B02B-61002381DA0D}"/>
            </c:ext>
          </c:extLst>
        </c:ser>
        <c:dLbls>
          <c:showLegendKey val="0"/>
          <c:showVal val="0"/>
          <c:showCatName val="0"/>
          <c:showSerName val="0"/>
          <c:showPercent val="0"/>
          <c:showBubbleSize val="0"/>
        </c:dLbls>
        <c:gapWidth val="150"/>
        <c:axId val="90156032"/>
        <c:axId val="901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801.34</c:v>
                </c:pt>
                <c:pt idx="1">
                  <c:v>1157.49</c:v>
                </c:pt>
                <c:pt idx="2">
                  <c:v>1264.3699999999999</c:v>
                </c:pt>
                <c:pt idx="3">
                  <c:v>1499.9</c:v>
                </c:pt>
                <c:pt idx="4">
                  <c:v>1117.17</c:v>
                </c:pt>
              </c:numCache>
            </c:numRef>
          </c:val>
          <c:smooth val="0"/>
          <c:extLst>
            <c:ext xmlns:c16="http://schemas.microsoft.com/office/drawing/2014/chart" uri="{C3380CC4-5D6E-409C-BE32-E72D297353CC}">
              <c16:uniqueId val="{00000001-E3E0-4FF1-B02B-61002381DA0D}"/>
            </c:ext>
          </c:extLst>
        </c:ser>
        <c:dLbls>
          <c:showLegendKey val="0"/>
          <c:showVal val="0"/>
          <c:showCatName val="0"/>
          <c:showSerName val="0"/>
          <c:showPercent val="0"/>
          <c:showBubbleSize val="0"/>
        </c:dLbls>
        <c:marker val="1"/>
        <c:smooth val="0"/>
        <c:axId val="90156032"/>
        <c:axId val="90178688"/>
      </c:lineChart>
      <c:dateAx>
        <c:axId val="90156032"/>
        <c:scaling>
          <c:orientation val="minMax"/>
        </c:scaling>
        <c:delete val="1"/>
        <c:axPos val="b"/>
        <c:numFmt formatCode="ge" sourceLinked="1"/>
        <c:majorTickMark val="none"/>
        <c:minorTickMark val="none"/>
        <c:tickLblPos val="none"/>
        <c:crossAx val="90178688"/>
        <c:crosses val="autoZero"/>
        <c:auto val="1"/>
        <c:lblOffset val="100"/>
        <c:baseTimeUnit val="years"/>
      </c:dateAx>
      <c:valAx>
        <c:axId val="901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91.66</c:v>
                </c:pt>
                <c:pt idx="1">
                  <c:v>81.36</c:v>
                </c:pt>
                <c:pt idx="2">
                  <c:v>77.66</c:v>
                </c:pt>
                <c:pt idx="3">
                  <c:v>76.87</c:v>
                </c:pt>
                <c:pt idx="4">
                  <c:v>80.08</c:v>
                </c:pt>
              </c:numCache>
            </c:numRef>
          </c:val>
          <c:extLst>
            <c:ext xmlns:c16="http://schemas.microsoft.com/office/drawing/2014/chart" uri="{C3380CC4-5D6E-409C-BE32-E72D297353CC}">
              <c16:uniqueId val="{00000000-1F07-4C27-814C-DC3398ACCE06}"/>
            </c:ext>
          </c:extLst>
        </c:ser>
        <c:dLbls>
          <c:showLegendKey val="0"/>
          <c:showVal val="0"/>
          <c:showCatName val="0"/>
          <c:showSerName val="0"/>
          <c:showPercent val="0"/>
          <c:showBubbleSize val="0"/>
        </c:dLbls>
        <c:gapWidth val="150"/>
        <c:axId val="90208896"/>
        <c:axId val="902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58.34</c:v>
                </c:pt>
                <c:pt idx="1">
                  <c:v>31.79</c:v>
                </c:pt>
                <c:pt idx="2">
                  <c:v>34.520000000000003</c:v>
                </c:pt>
                <c:pt idx="3">
                  <c:v>32.51</c:v>
                </c:pt>
                <c:pt idx="4">
                  <c:v>37.369999999999997</c:v>
                </c:pt>
              </c:numCache>
            </c:numRef>
          </c:val>
          <c:smooth val="0"/>
          <c:extLst>
            <c:ext xmlns:c16="http://schemas.microsoft.com/office/drawing/2014/chart" uri="{C3380CC4-5D6E-409C-BE32-E72D297353CC}">
              <c16:uniqueId val="{00000001-1F07-4C27-814C-DC3398ACCE06}"/>
            </c:ext>
          </c:extLst>
        </c:ser>
        <c:dLbls>
          <c:showLegendKey val="0"/>
          <c:showVal val="0"/>
          <c:showCatName val="0"/>
          <c:showSerName val="0"/>
          <c:showPercent val="0"/>
          <c:showBubbleSize val="0"/>
        </c:dLbls>
        <c:marker val="1"/>
        <c:smooth val="0"/>
        <c:axId val="90208896"/>
        <c:axId val="90211072"/>
      </c:lineChart>
      <c:dateAx>
        <c:axId val="90208896"/>
        <c:scaling>
          <c:orientation val="minMax"/>
        </c:scaling>
        <c:delete val="1"/>
        <c:axPos val="b"/>
        <c:numFmt formatCode="ge" sourceLinked="1"/>
        <c:majorTickMark val="none"/>
        <c:minorTickMark val="none"/>
        <c:tickLblPos val="none"/>
        <c:crossAx val="90211072"/>
        <c:crosses val="autoZero"/>
        <c:auto val="1"/>
        <c:lblOffset val="100"/>
        <c:baseTimeUnit val="years"/>
      </c:dateAx>
      <c:valAx>
        <c:axId val="902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300.69</c:v>
                </c:pt>
                <c:pt idx="1">
                  <c:v>338.91</c:v>
                </c:pt>
                <c:pt idx="2">
                  <c:v>348.26</c:v>
                </c:pt>
                <c:pt idx="3">
                  <c:v>355.26</c:v>
                </c:pt>
                <c:pt idx="4">
                  <c:v>344.58</c:v>
                </c:pt>
              </c:numCache>
            </c:numRef>
          </c:val>
          <c:extLst>
            <c:ext xmlns:c16="http://schemas.microsoft.com/office/drawing/2014/chart" uri="{C3380CC4-5D6E-409C-BE32-E72D297353CC}">
              <c16:uniqueId val="{00000000-9E67-4257-AE29-2083C646D69A}"/>
            </c:ext>
          </c:extLst>
        </c:ser>
        <c:dLbls>
          <c:showLegendKey val="0"/>
          <c:showVal val="0"/>
          <c:showCatName val="0"/>
          <c:showSerName val="0"/>
          <c:showPercent val="0"/>
          <c:showBubbleSize val="0"/>
        </c:dLbls>
        <c:gapWidth val="150"/>
        <c:axId val="90236800"/>
        <c:axId val="90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359.11</c:v>
                </c:pt>
                <c:pt idx="1">
                  <c:v>526.03</c:v>
                </c:pt>
                <c:pt idx="2">
                  <c:v>626.29999999999995</c:v>
                </c:pt>
                <c:pt idx="3">
                  <c:v>661.36</c:v>
                </c:pt>
                <c:pt idx="4">
                  <c:v>596.92999999999995</c:v>
                </c:pt>
              </c:numCache>
            </c:numRef>
          </c:val>
          <c:smooth val="0"/>
          <c:extLst>
            <c:ext xmlns:c16="http://schemas.microsoft.com/office/drawing/2014/chart" uri="{C3380CC4-5D6E-409C-BE32-E72D297353CC}">
              <c16:uniqueId val="{00000001-9E67-4257-AE29-2083C646D69A}"/>
            </c:ext>
          </c:extLst>
        </c:ser>
        <c:dLbls>
          <c:showLegendKey val="0"/>
          <c:showVal val="0"/>
          <c:showCatName val="0"/>
          <c:showSerName val="0"/>
          <c:showPercent val="0"/>
          <c:showBubbleSize val="0"/>
        </c:dLbls>
        <c:marker val="1"/>
        <c:smooth val="0"/>
        <c:axId val="90236800"/>
        <c:axId val="90308608"/>
      </c:lineChart>
      <c:dateAx>
        <c:axId val="90236800"/>
        <c:scaling>
          <c:orientation val="minMax"/>
        </c:scaling>
        <c:delete val="1"/>
        <c:axPos val="b"/>
        <c:numFmt formatCode="ge" sourceLinked="1"/>
        <c:majorTickMark val="none"/>
        <c:minorTickMark val="none"/>
        <c:tickLblPos val="none"/>
        <c:crossAx val="90308608"/>
        <c:crosses val="autoZero"/>
        <c:auto val="1"/>
        <c:lblOffset val="100"/>
        <c:baseTimeUnit val="years"/>
      </c:dateAx>
      <c:valAx>
        <c:axId val="90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北海道　北竜町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C4</v>
      </c>
      <c r="X8" s="59"/>
      <c r="Y8" s="59"/>
      <c r="Z8" s="59"/>
      <c r="AA8" s="59"/>
      <c r="AB8" s="59"/>
      <c r="AC8" s="59"/>
      <c r="AD8" s="60" t="s">
        <v>116</v>
      </c>
      <c r="AE8" s="60"/>
      <c r="AF8" s="60"/>
      <c r="AG8" s="60"/>
      <c r="AH8" s="60"/>
      <c r="AI8" s="60"/>
      <c r="AJ8" s="60"/>
      <c r="AK8" s="5"/>
      <c r="AL8" s="61">
        <f>データ!$R$6</f>
        <v>1961</v>
      </c>
      <c r="AM8" s="61"/>
      <c r="AN8" s="61"/>
      <c r="AO8" s="61"/>
      <c r="AP8" s="61"/>
      <c r="AQ8" s="61"/>
      <c r="AR8" s="61"/>
      <c r="AS8" s="61"/>
      <c r="AT8" s="51">
        <f>データ!$S$6</f>
        <v>158.69999999999999</v>
      </c>
      <c r="AU8" s="52"/>
      <c r="AV8" s="52"/>
      <c r="AW8" s="52"/>
      <c r="AX8" s="52"/>
      <c r="AY8" s="52"/>
      <c r="AZ8" s="52"/>
      <c r="BA8" s="52"/>
      <c r="BB8" s="53">
        <f>データ!$T$6</f>
        <v>12.36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67.209999999999994</v>
      </c>
      <c r="J10" s="52"/>
      <c r="K10" s="52"/>
      <c r="L10" s="52"/>
      <c r="M10" s="52"/>
      <c r="N10" s="52"/>
      <c r="O10" s="64"/>
      <c r="P10" s="53">
        <f>データ!$P$6</f>
        <v>95.99</v>
      </c>
      <c r="Q10" s="53"/>
      <c r="R10" s="53"/>
      <c r="S10" s="53"/>
      <c r="T10" s="53"/>
      <c r="U10" s="53"/>
      <c r="V10" s="53"/>
      <c r="W10" s="61">
        <f>データ!$Q$6</f>
        <v>5270</v>
      </c>
      <c r="X10" s="61"/>
      <c r="Y10" s="61"/>
      <c r="Z10" s="61"/>
      <c r="AA10" s="61"/>
      <c r="AB10" s="61"/>
      <c r="AC10" s="61"/>
      <c r="AD10" s="2"/>
      <c r="AE10" s="2"/>
      <c r="AF10" s="2"/>
      <c r="AG10" s="2"/>
      <c r="AH10" s="5"/>
      <c r="AI10" s="5"/>
      <c r="AJ10" s="5"/>
      <c r="AK10" s="5"/>
      <c r="AL10" s="61">
        <f>データ!$U$6</f>
        <v>1865</v>
      </c>
      <c r="AM10" s="61"/>
      <c r="AN10" s="61"/>
      <c r="AO10" s="61"/>
      <c r="AP10" s="61"/>
      <c r="AQ10" s="61"/>
      <c r="AR10" s="61"/>
      <c r="AS10" s="61"/>
      <c r="AT10" s="51">
        <f>データ!$V$6</f>
        <v>31</v>
      </c>
      <c r="AU10" s="52"/>
      <c r="AV10" s="52"/>
      <c r="AW10" s="52"/>
      <c r="AX10" s="52"/>
      <c r="AY10" s="52"/>
      <c r="AZ10" s="52"/>
      <c r="BA10" s="52"/>
      <c r="BB10" s="53">
        <f>データ!$W$6</f>
        <v>60.16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14371</v>
      </c>
      <c r="D6" s="34">
        <f t="shared" si="3"/>
        <v>46</v>
      </c>
      <c r="E6" s="34">
        <f t="shared" si="3"/>
        <v>1</v>
      </c>
      <c r="F6" s="34">
        <f t="shared" si="3"/>
        <v>0</v>
      </c>
      <c r="G6" s="34">
        <f t="shared" si="3"/>
        <v>5</v>
      </c>
      <c r="H6" s="34" t="str">
        <f t="shared" si="3"/>
        <v>北海道　北竜町</v>
      </c>
      <c r="I6" s="34" t="str">
        <f t="shared" si="3"/>
        <v>法適用</v>
      </c>
      <c r="J6" s="34" t="str">
        <f t="shared" si="3"/>
        <v>水道事業</v>
      </c>
      <c r="K6" s="34" t="str">
        <f t="shared" si="3"/>
        <v>簡易水道事業</v>
      </c>
      <c r="L6" s="34" t="str">
        <f t="shared" si="3"/>
        <v>C4</v>
      </c>
      <c r="M6" s="34">
        <f t="shared" si="3"/>
        <v>0</v>
      </c>
      <c r="N6" s="35" t="str">
        <f t="shared" si="3"/>
        <v>-</v>
      </c>
      <c r="O6" s="35">
        <f t="shared" si="3"/>
        <v>67.209999999999994</v>
      </c>
      <c r="P6" s="35">
        <f t="shared" si="3"/>
        <v>95.99</v>
      </c>
      <c r="Q6" s="35">
        <f t="shared" si="3"/>
        <v>5270</v>
      </c>
      <c r="R6" s="35">
        <f t="shared" si="3"/>
        <v>1961</v>
      </c>
      <c r="S6" s="35">
        <f t="shared" si="3"/>
        <v>158.69999999999999</v>
      </c>
      <c r="T6" s="35">
        <f t="shared" si="3"/>
        <v>12.36</v>
      </c>
      <c r="U6" s="35">
        <f t="shared" si="3"/>
        <v>1865</v>
      </c>
      <c r="V6" s="35">
        <f t="shared" si="3"/>
        <v>31</v>
      </c>
      <c r="W6" s="35">
        <f t="shared" si="3"/>
        <v>60.16</v>
      </c>
      <c r="X6" s="36">
        <f>IF(X7="",NA(),X7)</f>
        <v>102.48</v>
      </c>
      <c r="Y6" s="36">
        <f t="shared" ref="Y6:AG6" si="4">IF(Y7="",NA(),Y7)</f>
        <v>90.36</v>
      </c>
      <c r="Z6" s="36">
        <f t="shared" si="4"/>
        <v>87.37</v>
      </c>
      <c r="AA6" s="36">
        <f t="shared" si="4"/>
        <v>82.4</v>
      </c>
      <c r="AB6" s="36">
        <f t="shared" si="4"/>
        <v>88.84</v>
      </c>
      <c r="AC6" s="36">
        <f t="shared" si="4"/>
        <v>108.9</v>
      </c>
      <c r="AD6" s="36">
        <f t="shared" si="4"/>
        <v>97.78</v>
      </c>
      <c r="AE6" s="36">
        <f t="shared" si="4"/>
        <v>102.93</v>
      </c>
      <c r="AF6" s="36">
        <f t="shared" si="4"/>
        <v>93.17</v>
      </c>
      <c r="AG6" s="36">
        <f t="shared" si="4"/>
        <v>99.38</v>
      </c>
      <c r="AH6" s="35" t="str">
        <f>IF(AH7="","",IF(AH7="-","【-】","【"&amp;SUBSTITUTE(TEXT(AH7,"#,##0.00"),"-","△")&amp;"】"))</f>
        <v>【107.52】</v>
      </c>
      <c r="AI6" s="36">
        <f>IF(AI7="",NA(),AI7)</f>
        <v>456.07</v>
      </c>
      <c r="AJ6" s="36">
        <f t="shared" ref="AJ6:AR6" si="5">IF(AJ7="",NA(),AJ7)</f>
        <v>471.24</v>
      </c>
      <c r="AK6" s="36">
        <f t="shared" si="5"/>
        <v>508.72</v>
      </c>
      <c r="AL6" s="36">
        <f t="shared" si="5"/>
        <v>533.32000000000005</v>
      </c>
      <c r="AM6" s="36">
        <f t="shared" si="5"/>
        <v>548.08000000000004</v>
      </c>
      <c r="AN6" s="36">
        <f t="shared" si="5"/>
        <v>34.049999999999997</v>
      </c>
      <c r="AO6" s="36">
        <f t="shared" si="5"/>
        <v>190.42</v>
      </c>
      <c r="AP6" s="36">
        <f t="shared" si="5"/>
        <v>230.37</v>
      </c>
      <c r="AQ6" s="36">
        <f t="shared" si="5"/>
        <v>258.72000000000003</v>
      </c>
      <c r="AR6" s="36">
        <f t="shared" si="5"/>
        <v>293</v>
      </c>
      <c r="AS6" s="35" t="str">
        <f>IF(AS7="","",IF(AS7="-","【-】","【"&amp;SUBSTITUTE(TEXT(AS7,"#,##0.00"),"-","△")&amp;"】"))</f>
        <v>【34.34】</v>
      </c>
      <c r="AT6" s="36">
        <f>IF(AT7="",NA(),AT7)</f>
        <v>1542.89</v>
      </c>
      <c r="AU6" s="36">
        <f t="shared" ref="AU6:BC6" si="6">IF(AU7="",NA(),AU7)</f>
        <v>1896.24</v>
      </c>
      <c r="AV6" s="36">
        <f t="shared" si="6"/>
        <v>1599.51</v>
      </c>
      <c r="AW6" s="36">
        <f t="shared" si="6"/>
        <v>2021.61</v>
      </c>
      <c r="AX6" s="36">
        <f t="shared" si="6"/>
        <v>2518.71</v>
      </c>
      <c r="AY6" s="36">
        <f t="shared" si="6"/>
        <v>1025.1400000000001</v>
      </c>
      <c r="AZ6" s="36">
        <f t="shared" si="6"/>
        <v>292.61</v>
      </c>
      <c r="BA6" s="36">
        <f t="shared" si="6"/>
        <v>274.45999999999998</v>
      </c>
      <c r="BB6" s="36">
        <f t="shared" si="6"/>
        <v>245.02</v>
      </c>
      <c r="BC6" s="36">
        <f t="shared" si="6"/>
        <v>645.25</v>
      </c>
      <c r="BD6" s="35" t="str">
        <f>IF(BD7="","",IF(BD7="-","【-】","【"&amp;SUBSTITUTE(TEXT(BD7,"#,##0.00"),"-","△")&amp;"】"))</f>
        <v>【356.94】</v>
      </c>
      <c r="BE6" s="36">
        <f>IF(BE7="",NA(),BE7)</f>
        <v>200.15</v>
      </c>
      <c r="BF6" s="36">
        <f t="shared" ref="BF6:BN6" si="7">IF(BF7="",NA(),BF7)</f>
        <v>187.26</v>
      </c>
      <c r="BG6" s="36">
        <f t="shared" si="7"/>
        <v>183.01</v>
      </c>
      <c r="BH6" s="36">
        <f t="shared" si="7"/>
        <v>170.23</v>
      </c>
      <c r="BI6" s="36">
        <f t="shared" si="7"/>
        <v>239.66</v>
      </c>
      <c r="BJ6" s="36">
        <f t="shared" si="7"/>
        <v>801.34</v>
      </c>
      <c r="BK6" s="36">
        <f t="shared" si="7"/>
        <v>1157.49</v>
      </c>
      <c r="BL6" s="36">
        <f t="shared" si="7"/>
        <v>1264.3699999999999</v>
      </c>
      <c r="BM6" s="36">
        <f t="shared" si="7"/>
        <v>1499.9</v>
      </c>
      <c r="BN6" s="36">
        <f t="shared" si="7"/>
        <v>1117.17</v>
      </c>
      <c r="BO6" s="35" t="str">
        <f>IF(BO7="","",IF(BO7="-","【-】","【"&amp;SUBSTITUTE(TEXT(BO7,"#,##0.00"),"-","△")&amp;"】"))</f>
        <v>【880.68】</v>
      </c>
      <c r="BP6" s="36">
        <f>IF(BP7="",NA(),BP7)</f>
        <v>91.66</v>
      </c>
      <c r="BQ6" s="36">
        <f t="shared" ref="BQ6:BY6" si="8">IF(BQ7="",NA(),BQ7)</f>
        <v>81.36</v>
      </c>
      <c r="BR6" s="36">
        <f t="shared" si="8"/>
        <v>77.66</v>
      </c>
      <c r="BS6" s="36">
        <f t="shared" si="8"/>
        <v>76.87</v>
      </c>
      <c r="BT6" s="36">
        <f t="shared" si="8"/>
        <v>80.08</v>
      </c>
      <c r="BU6" s="36">
        <f t="shared" si="8"/>
        <v>58.34</v>
      </c>
      <c r="BV6" s="36">
        <f t="shared" si="8"/>
        <v>31.79</v>
      </c>
      <c r="BW6" s="36">
        <f t="shared" si="8"/>
        <v>34.520000000000003</v>
      </c>
      <c r="BX6" s="36">
        <f t="shared" si="8"/>
        <v>32.51</v>
      </c>
      <c r="BY6" s="36">
        <f t="shared" si="8"/>
        <v>37.369999999999997</v>
      </c>
      <c r="BZ6" s="35" t="str">
        <f>IF(BZ7="","",IF(BZ7="-","【-】","【"&amp;SUBSTITUTE(TEXT(BZ7,"#,##0.00"),"-","△")&amp;"】"))</f>
        <v>【70.32】</v>
      </c>
      <c r="CA6" s="36">
        <f>IF(CA7="",NA(),CA7)</f>
        <v>300.69</v>
      </c>
      <c r="CB6" s="36">
        <f t="shared" ref="CB6:CJ6" si="9">IF(CB7="",NA(),CB7)</f>
        <v>338.91</v>
      </c>
      <c r="CC6" s="36">
        <f t="shared" si="9"/>
        <v>348.26</v>
      </c>
      <c r="CD6" s="36">
        <f t="shared" si="9"/>
        <v>355.26</v>
      </c>
      <c r="CE6" s="36">
        <f t="shared" si="9"/>
        <v>344.58</v>
      </c>
      <c r="CF6" s="36">
        <f t="shared" si="9"/>
        <v>359.11</v>
      </c>
      <c r="CG6" s="36">
        <f t="shared" si="9"/>
        <v>526.03</v>
      </c>
      <c r="CH6" s="36">
        <f t="shared" si="9"/>
        <v>626.29999999999995</v>
      </c>
      <c r="CI6" s="36">
        <f t="shared" si="9"/>
        <v>661.36</v>
      </c>
      <c r="CJ6" s="36">
        <f t="shared" si="9"/>
        <v>596.92999999999995</v>
      </c>
      <c r="CK6" s="35" t="str">
        <f>IF(CK7="","",IF(CK7="-","【-】","【"&amp;SUBSTITUTE(TEXT(CK7,"#,##0.00"),"-","△")&amp;"】"))</f>
        <v>【268.91】</v>
      </c>
      <c r="CL6" s="36">
        <f>IF(CL7="",NA(),CL7)</f>
        <v>49.63</v>
      </c>
      <c r="CM6" s="36">
        <f t="shared" ref="CM6:CU6" si="10">IF(CM7="",NA(),CM7)</f>
        <v>52.07</v>
      </c>
      <c r="CN6" s="36">
        <f t="shared" si="10"/>
        <v>50.59</v>
      </c>
      <c r="CO6" s="36">
        <f t="shared" si="10"/>
        <v>52.47</v>
      </c>
      <c r="CP6" s="36">
        <f t="shared" si="10"/>
        <v>49.74</v>
      </c>
      <c r="CQ6" s="36">
        <f t="shared" si="10"/>
        <v>50.96</v>
      </c>
      <c r="CR6" s="36">
        <f t="shared" si="10"/>
        <v>56.75</v>
      </c>
      <c r="CS6" s="36">
        <f t="shared" si="10"/>
        <v>47.92</v>
      </c>
      <c r="CT6" s="36">
        <f t="shared" si="10"/>
        <v>49.29</v>
      </c>
      <c r="CU6" s="36">
        <f t="shared" si="10"/>
        <v>44.35</v>
      </c>
      <c r="CV6" s="35" t="str">
        <f>IF(CV7="","",IF(CV7="-","【-】","【"&amp;SUBSTITUTE(TEXT(CV7,"#,##0.00"),"-","△")&amp;"】"))</f>
        <v>【52.75】</v>
      </c>
      <c r="CW6" s="36">
        <f>IF(CW7="",NA(),CW7)</f>
        <v>74.709999999999994</v>
      </c>
      <c r="CX6" s="36">
        <f t="shared" ref="CX6:DF6" si="11">IF(CX7="",NA(),CX7)</f>
        <v>70.680000000000007</v>
      </c>
      <c r="CY6" s="36">
        <f t="shared" si="11"/>
        <v>71.12</v>
      </c>
      <c r="CZ6" s="36">
        <f t="shared" si="11"/>
        <v>67.87</v>
      </c>
      <c r="DA6" s="36">
        <f t="shared" si="11"/>
        <v>71.17</v>
      </c>
      <c r="DB6" s="36">
        <f t="shared" si="11"/>
        <v>84.13</v>
      </c>
      <c r="DC6" s="36">
        <f t="shared" si="11"/>
        <v>77.34</v>
      </c>
      <c r="DD6" s="36">
        <f t="shared" si="11"/>
        <v>73.08</v>
      </c>
      <c r="DE6" s="36">
        <f t="shared" si="11"/>
        <v>69.94</v>
      </c>
      <c r="DF6" s="36">
        <f t="shared" si="11"/>
        <v>77.3</v>
      </c>
      <c r="DG6" s="35" t="str">
        <f>IF(DG7="","",IF(DG7="-","【-】","【"&amp;SUBSTITUTE(TEXT(DG7,"#,##0.00"),"-","△")&amp;"】"))</f>
        <v>【83.57】</v>
      </c>
      <c r="DH6" s="36">
        <f>IF(DH7="",NA(),DH7)</f>
        <v>48.72</v>
      </c>
      <c r="DI6" s="36">
        <f t="shared" ref="DI6:DQ6" si="12">IF(DI7="",NA(),DI7)</f>
        <v>50.78</v>
      </c>
      <c r="DJ6" s="36">
        <f t="shared" si="12"/>
        <v>60.27</v>
      </c>
      <c r="DK6" s="36">
        <f t="shared" si="12"/>
        <v>63.16</v>
      </c>
      <c r="DL6" s="36">
        <f t="shared" si="12"/>
        <v>60.84</v>
      </c>
      <c r="DM6" s="36">
        <f t="shared" si="12"/>
        <v>33.840000000000003</v>
      </c>
      <c r="DN6" s="36">
        <f t="shared" si="12"/>
        <v>14.94</v>
      </c>
      <c r="DO6" s="36">
        <f t="shared" si="12"/>
        <v>36.93</v>
      </c>
      <c r="DP6" s="36">
        <f t="shared" si="12"/>
        <v>37.770000000000003</v>
      </c>
      <c r="DQ6" s="36">
        <f t="shared" si="12"/>
        <v>44.9</v>
      </c>
      <c r="DR6" s="35" t="str">
        <f>IF(DR7="","",IF(DR7="-","【-】","【"&amp;SUBSTITUTE(TEXT(DR7,"#,##0.00"),"-","△")&amp;"】"))</f>
        <v>【39.67】</v>
      </c>
      <c r="DS6" s="35">
        <f>IF(DS7="",NA(),DS7)</f>
        <v>0</v>
      </c>
      <c r="DT6" s="35">
        <f t="shared" ref="DT6:EB6" si="13">IF(DT7="",NA(),DT7)</f>
        <v>0</v>
      </c>
      <c r="DU6" s="35">
        <f t="shared" si="13"/>
        <v>0</v>
      </c>
      <c r="DV6" s="35">
        <f t="shared" si="13"/>
        <v>0</v>
      </c>
      <c r="DW6" s="35">
        <f t="shared" si="13"/>
        <v>0</v>
      </c>
      <c r="DX6" s="36">
        <f t="shared" si="13"/>
        <v>8.31</v>
      </c>
      <c r="DY6" s="36">
        <f t="shared" si="13"/>
        <v>4.58</v>
      </c>
      <c r="DZ6" s="36">
        <f t="shared" si="13"/>
        <v>4.1900000000000004</v>
      </c>
      <c r="EA6" s="36">
        <f t="shared" si="13"/>
        <v>4.91</v>
      </c>
      <c r="EB6" s="36">
        <f t="shared" si="13"/>
        <v>8.3699999999999992</v>
      </c>
      <c r="EC6" s="35" t="str">
        <f>IF(EC7="","",IF(EC7="-","【-】","【"&amp;SUBSTITUTE(TEXT(EC7,"#,##0.00"),"-","△")&amp;"】"))</f>
        <v>【9.44】</v>
      </c>
      <c r="ED6" s="35">
        <f>IF(ED7="",NA(),ED7)</f>
        <v>0</v>
      </c>
      <c r="EE6" s="35">
        <f t="shared" ref="EE6:EM6" si="14">IF(EE7="",NA(),EE7)</f>
        <v>0</v>
      </c>
      <c r="EF6" s="35">
        <f t="shared" si="14"/>
        <v>0</v>
      </c>
      <c r="EG6" s="35">
        <f t="shared" si="14"/>
        <v>0</v>
      </c>
      <c r="EH6" s="36">
        <f t="shared" si="14"/>
        <v>1.63</v>
      </c>
      <c r="EI6" s="36">
        <f t="shared" si="14"/>
        <v>1.24</v>
      </c>
      <c r="EJ6" s="36">
        <f t="shared" si="14"/>
        <v>1.62</v>
      </c>
      <c r="EK6" s="36">
        <f t="shared" si="14"/>
        <v>1.27</v>
      </c>
      <c r="EL6" s="36">
        <f t="shared" si="14"/>
        <v>2.2200000000000002</v>
      </c>
      <c r="EM6" s="36">
        <f t="shared" si="14"/>
        <v>1.77</v>
      </c>
      <c r="EN6" s="35" t="str">
        <f>IF(EN7="","",IF(EN7="-","【-】","【"&amp;SUBSTITUTE(TEXT(EN7,"#,##0.00"),"-","△")&amp;"】"))</f>
        <v>【0.73】</v>
      </c>
    </row>
    <row r="7" spans="1:144" s="37" customFormat="1" x14ac:dyDescent="0.15">
      <c r="A7" s="29"/>
      <c r="B7" s="38">
        <v>2016</v>
      </c>
      <c r="C7" s="38">
        <v>14371</v>
      </c>
      <c r="D7" s="38">
        <v>46</v>
      </c>
      <c r="E7" s="38">
        <v>1</v>
      </c>
      <c r="F7" s="38">
        <v>0</v>
      </c>
      <c r="G7" s="38">
        <v>5</v>
      </c>
      <c r="H7" s="38" t="s">
        <v>105</v>
      </c>
      <c r="I7" s="38" t="s">
        <v>106</v>
      </c>
      <c r="J7" s="38" t="s">
        <v>107</v>
      </c>
      <c r="K7" s="38" t="s">
        <v>108</v>
      </c>
      <c r="L7" s="38" t="s">
        <v>109</v>
      </c>
      <c r="M7" s="38"/>
      <c r="N7" s="39" t="s">
        <v>110</v>
      </c>
      <c r="O7" s="39">
        <v>67.209999999999994</v>
      </c>
      <c r="P7" s="39">
        <v>95.99</v>
      </c>
      <c r="Q7" s="39">
        <v>5270</v>
      </c>
      <c r="R7" s="39">
        <v>1961</v>
      </c>
      <c r="S7" s="39">
        <v>158.69999999999999</v>
      </c>
      <c r="T7" s="39">
        <v>12.36</v>
      </c>
      <c r="U7" s="39">
        <v>1865</v>
      </c>
      <c r="V7" s="39">
        <v>31</v>
      </c>
      <c r="W7" s="39">
        <v>60.16</v>
      </c>
      <c r="X7" s="39">
        <v>102.48</v>
      </c>
      <c r="Y7" s="39">
        <v>90.36</v>
      </c>
      <c r="Z7" s="39">
        <v>87.37</v>
      </c>
      <c r="AA7" s="39">
        <v>82.4</v>
      </c>
      <c r="AB7" s="39">
        <v>88.84</v>
      </c>
      <c r="AC7" s="39">
        <v>108.9</v>
      </c>
      <c r="AD7" s="39">
        <v>97.78</v>
      </c>
      <c r="AE7" s="39">
        <v>102.93</v>
      </c>
      <c r="AF7" s="39">
        <v>93.17</v>
      </c>
      <c r="AG7" s="39">
        <v>99.38</v>
      </c>
      <c r="AH7" s="39">
        <v>107.52</v>
      </c>
      <c r="AI7" s="39">
        <v>456.07</v>
      </c>
      <c r="AJ7" s="39">
        <v>471.24</v>
      </c>
      <c r="AK7" s="39">
        <v>508.72</v>
      </c>
      <c r="AL7" s="39">
        <v>533.32000000000005</v>
      </c>
      <c r="AM7" s="39">
        <v>548.08000000000004</v>
      </c>
      <c r="AN7" s="39">
        <v>34.049999999999997</v>
      </c>
      <c r="AO7" s="39">
        <v>190.42</v>
      </c>
      <c r="AP7" s="39">
        <v>230.37</v>
      </c>
      <c r="AQ7" s="39">
        <v>258.72000000000003</v>
      </c>
      <c r="AR7" s="39">
        <v>293</v>
      </c>
      <c r="AS7" s="39">
        <v>34.340000000000003</v>
      </c>
      <c r="AT7" s="39">
        <v>1542.89</v>
      </c>
      <c r="AU7" s="39">
        <v>1896.24</v>
      </c>
      <c r="AV7" s="39">
        <v>1599.51</v>
      </c>
      <c r="AW7" s="39">
        <v>2021.61</v>
      </c>
      <c r="AX7" s="39">
        <v>2518.71</v>
      </c>
      <c r="AY7" s="39">
        <v>1025.1400000000001</v>
      </c>
      <c r="AZ7" s="39">
        <v>292.61</v>
      </c>
      <c r="BA7" s="39">
        <v>274.45999999999998</v>
      </c>
      <c r="BB7" s="39">
        <v>245.02</v>
      </c>
      <c r="BC7" s="39">
        <v>645.25</v>
      </c>
      <c r="BD7" s="39">
        <v>356.94</v>
      </c>
      <c r="BE7" s="39">
        <v>200.15</v>
      </c>
      <c r="BF7" s="39">
        <v>187.26</v>
      </c>
      <c r="BG7" s="39">
        <v>183.01</v>
      </c>
      <c r="BH7" s="39">
        <v>170.23</v>
      </c>
      <c r="BI7" s="39">
        <v>239.66</v>
      </c>
      <c r="BJ7" s="39">
        <v>801.34</v>
      </c>
      <c r="BK7" s="39">
        <v>1157.49</v>
      </c>
      <c r="BL7" s="39">
        <v>1264.3699999999999</v>
      </c>
      <c r="BM7" s="39">
        <v>1499.9</v>
      </c>
      <c r="BN7" s="39">
        <v>1117.17</v>
      </c>
      <c r="BO7" s="39">
        <v>880.68</v>
      </c>
      <c r="BP7" s="39">
        <v>91.66</v>
      </c>
      <c r="BQ7" s="39">
        <v>81.36</v>
      </c>
      <c r="BR7" s="39">
        <v>77.66</v>
      </c>
      <c r="BS7" s="39">
        <v>76.87</v>
      </c>
      <c r="BT7" s="39">
        <v>80.08</v>
      </c>
      <c r="BU7" s="39">
        <v>58.34</v>
      </c>
      <c r="BV7" s="39">
        <v>31.79</v>
      </c>
      <c r="BW7" s="39">
        <v>34.520000000000003</v>
      </c>
      <c r="BX7" s="39">
        <v>32.51</v>
      </c>
      <c r="BY7" s="39">
        <v>37.369999999999997</v>
      </c>
      <c r="BZ7" s="39">
        <v>70.319999999999993</v>
      </c>
      <c r="CA7" s="39">
        <v>300.69</v>
      </c>
      <c r="CB7" s="39">
        <v>338.91</v>
      </c>
      <c r="CC7" s="39">
        <v>348.26</v>
      </c>
      <c r="CD7" s="39">
        <v>355.26</v>
      </c>
      <c r="CE7" s="39">
        <v>344.58</v>
      </c>
      <c r="CF7" s="39">
        <v>359.11</v>
      </c>
      <c r="CG7" s="39">
        <v>526.03</v>
      </c>
      <c r="CH7" s="39">
        <v>626.29999999999995</v>
      </c>
      <c r="CI7" s="39">
        <v>661.36</v>
      </c>
      <c r="CJ7" s="39">
        <v>596.92999999999995</v>
      </c>
      <c r="CK7" s="39">
        <v>268.91000000000003</v>
      </c>
      <c r="CL7" s="39">
        <v>49.63</v>
      </c>
      <c r="CM7" s="39">
        <v>52.07</v>
      </c>
      <c r="CN7" s="39">
        <v>50.59</v>
      </c>
      <c r="CO7" s="39">
        <v>52.47</v>
      </c>
      <c r="CP7" s="39">
        <v>49.74</v>
      </c>
      <c r="CQ7" s="39">
        <v>50.96</v>
      </c>
      <c r="CR7" s="39">
        <v>56.75</v>
      </c>
      <c r="CS7" s="39">
        <v>47.92</v>
      </c>
      <c r="CT7" s="39">
        <v>49.29</v>
      </c>
      <c r="CU7" s="39">
        <v>44.35</v>
      </c>
      <c r="CV7" s="39">
        <v>52.75</v>
      </c>
      <c r="CW7" s="39">
        <v>74.709999999999994</v>
      </c>
      <c r="CX7" s="39">
        <v>70.680000000000007</v>
      </c>
      <c r="CY7" s="39">
        <v>71.12</v>
      </c>
      <c r="CZ7" s="39">
        <v>67.87</v>
      </c>
      <c r="DA7" s="39">
        <v>71.17</v>
      </c>
      <c r="DB7" s="39">
        <v>84.13</v>
      </c>
      <c r="DC7" s="39">
        <v>77.34</v>
      </c>
      <c r="DD7" s="39">
        <v>73.08</v>
      </c>
      <c r="DE7" s="39">
        <v>69.94</v>
      </c>
      <c r="DF7" s="39">
        <v>77.3</v>
      </c>
      <c r="DG7" s="39">
        <v>83.57</v>
      </c>
      <c r="DH7" s="39">
        <v>48.72</v>
      </c>
      <c r="DI7" s="39">
        <v>50.78</v>
      </c>
      <c r="DJ7" s="39">
        <v>60.27</v>
      </c>
      <c r="DK7" s="39">
        <v>63.16</v>
      </c>
      <c r="DL7" s="39">
        <v>60.84</v>
      </c>
      <c r="DM7" s="39">
        <v>33.840000000000003</v>
      </c>
      <c r="DN7" s="39">
        <v>14.94</v>
      </c>
      <c r="DO7" s="39">
        <v>36.93</v>
      </c>
      <c r="DP7" s="39">
        <v>37.770000000000003</v>
      </c>
      <c r="DQ7" s="39">
        <v>44.9</v>
      </c>
      <c r="DR7" s="39">
        <v>39.67</v>
      </c>
      <c r="DS7" s="39">
        <v>0</v>
      </c>
      <c r="DT7" s="39">
        <v>0</v>
      </c>
      <c r="DU7" s="39">
        <v>0</v>
      </c>
      <c r="DV7" s="39">
        <v>0</v>
      </c>
      <c r="DW7" s="39">
        <v>0</v>
      </c>
      <c r="DX7" s="39">
        <v>8.31</v>
      </c>
      <c r="DY7" s="39">
        <v>4.58</v>
      </c>
      <c r="DZ7" s="39">
        <v>4.1900000000000004</v>
      </c>
      <c r="EA7" s="39">
        <v>4.91</v>
      </c>
      <c r="EB7" s="39">
        <v>8.3699999999999992</v>
      </c>
      <c r="EC7" s="39">
        <v>9.44</v>
      </c>
      <c r="ED7" s="39">
        <v>0</v>
      </c>
      <c r="EE7" s="39">
        <v>0</v>
      </c>
      <c r="EF7" s="39">
        <v>0</v>
      </c>
      <c r="EG7" s="39">
        <v>0</v>
      </c>
      <c r="EH7" s="39">
        <v>1.63</v>
      </c>
      <c r="EI7" s="39">
        <v>1.24</v>
      </c>
      <c r="EJ7" s="39">
        <v>1.62</v>
      </c>
      <c r="EK7" s="39">
        <v>1.27</v>
      </c>
      <c r="EL7" s="39">
        <v>2.2200000000000002</v>
      </c>
      <c r="EM7" s="39">
        <v>1.77</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HOKURYU</cp:lastModifiedBy>
  <cp:lastPrinted>2018-02-01T06:43:28Z</cp:lastPrinted>
  <dcterms:created xsi:type="dcterms:W3CDTF">2017-12-25T01:19:55Z</dcterms:created>
  <dcterms:modified xsi:type="dcterms:W3CDTF">2018-02-28T00:57:50Z</dcterms:modified>
  <cp:category/>
</cp:coreProperties>
</file>